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rio\Desktop\Informe Graduados\"/>
    </mc:Choice>
  </mc:AlternateContent>
  <xr:revisionPtr revIDLastSave="0" documentId="13_ncr:1_{1028972D-0860-4965-9772-54374D2CC45F}" xr6:coauthVersionLast="46" xr6:coauthVersionMax="46" xr10:uidLastSave="{00000000-0000-0000-0000-000000000000}"/>
  <bookViews>
    <workbookView xWindow="-120" yWindow="-120" windowWidth="20730" windowHeight="11160" activeTab="2" xr2:uid="{00000000-000D-0000-FFFF-FFFF00000000}"/>
  </bookViews>
  <sheets>
    <sheet name="Resumen_2005-2018" sheetId="2" r:id="rId1"/>
    <sheet name="2015-2019" sheetId="9" r:id="rId2"/>
    <sheet name="Educacion" sheetId="10" r:id="rId3"/>
  </sheets>
  <definedNames>
    <definedName name="_xlnm.Print_Titles" localSheetId="1">'2015-2019'!$1:$9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31" i="10" l="1"/>
  <c r="O31" i="10"/>
  <c r="L31" i="10"/>
  <c r="I31" i="10"/>
  <c r="F31" i="10"/>
  <c r="R30" i="10"/>
  <c r="O30" i="10"/>
  <c r="L30" i="10"/>
  <c r="I30" i="10"/>
  <c r="F30" i="10"/>
  <c r="R29" i="10"/>
  <c r="O29" i="10"/>
  <c r="O28" i="10" s="1"/>
  <c r="L29" i="10"/>
  <c r="I29" i="10"/>
  <c r="F29" i="10"/>
  <c r="R28" i="10"/>
  <c r="Q28" i="10"/>
  <c r="P28" i="10"/>
  <c r="N28" i="10"/>
  <c r="M28" i="10"/>
  <c r="L28" i="10"/>
  <c r="K28" i="10"/>
  <c r="J28" i="10"/>
  <c r="I28" i="10"/>
  <c r="H28" i="10"/>
  <c r="G28" i="10"/>
  <c r="F28" i="10"/>
  <c r="E28" i="10"/>
  <c r="D28" i="10"/>
  <c r="R27" i="10"/>
  <c r="O27" i="10"/>
  <c r="L27" i="10"/>
  <c r="I27" i="10"/>
  <c r="F27" i="10"/>
  <c r="R26" i="10"/>
  <c r="O26" i="10"/>
  <c r="L26" i="10"/>
  <c r="I26" i="10"/>
  <c r="F26" i="10"/>
  <c r="R25" i="10"/>
  <c r="O25" i="10"/>
  <c r="L25" i="10"/>
  <c r="I25" i="10"/>
  <c r="F25" i="10"/>
  <c r="R24" i="10"/>
  <c r="O24" i="10"/>
  <c r="L24" i="10"/>
  <c r="I24" i="10"/>
  <c r="F24" i="10"/>
  <c r="R23" i="10"/>
  <c r="O23" i="10"/>
  <c r="L23" i="10"/>
  <c r="I23" i="10"/>
  <c r="F23" i="10"/>
  <c r="R22" i="10"/>
  <c r="O22" i="10"/>
  <c r="L22" i="10"/>
  <c r="I22" i="10"/>
  <c r="F22" i="10"/>
  <c r="R21" i="10"/>
  <c r="O21" i="10"/>
  <c r="L21" i="10"/>
  <c r="I21" i="10"/>
  <c r="F21" i="10"/>
  <c r="R20" i="10"/>
  <c r="O20" i="10"/>
  <c r="L20" i="10"/>
  <c r="I20" i="10"/>
  <c r="F20" i="10"/>
  <c r="R19" i="10"/>
  <c r="O19" i="10"/>
  <c r="L19" i="10"/>
  <c r="I19" i="10"/>
  <c r="F19" i="10"/>
  <c r="R18" i="10"/>
  <c r="O18" i="10"/>
  <c r="L18" i="10"/>
  <c r="I18" i="10"/>
  <c r="F18" i="10"/>
  <c r="R17" i="10"/>
  <c r="O17" i="10"/>
  <c r="L17" i="10"/>
  <c r="I17" i="10"/>
  <c r="F17" i="10"/>
  <c r="R16" i="10"/>
  <c r="O16" i="10"/>
  <c r="L16" i="10"/>
  <c r="I16" i="10"/>
  <c r="F16" i="10"/>
  <c r="R15" i="10"/>
  <c r="O15" i="10"/>
  <c r="L15" i="10"/>
  <c r="I15" i="10"/>
  <c r="F15" i="10"/>
  <c r="R14" i="10"/>
  <c r="O14" i="10"/>
  <c r="L14" i="10"/>
  <c r="I14" i="10"/>
  <c r="F14" i="10"/>
  <c r="R13" i="10"/>
  <c r="O13" i="10"/>
  <c r="L13" i="10"/>
  <c r="I13" i="10"/>
  <c r="F13" i="10"/>
  <c r="R12" i="10"/>
  <c r="R11" i="10" s="1"/>
  <c r="R10" i="10" s="1"/>
  <c r="O12" i="10"/>
  <c r="L12" i="10"/>
  <c r="I12" i="10"/>
  <c r="I11" i="10" s="1"/>
  <c r="I10" i="10" s="1"/>
  <c r="F12" i="10"/>
  <c r="F11" i="10" s="1"/>
  <c r="F10" i="10" s="1"/>
  <c r="Q11" i="10"/>
  <c r="Q10" i="10" s="1"/>
  <c r="P11" i="10"/>
  <c r="P10" i="10" s="1"/>
  <c r="O11" i="10"/>
  <c r="O10" i="10" s="1"/>
  <c r="N11" i="10"/>
  <c r="M11" i="10"/>
  <c r="M10" i="10" s="1"/>
  <c r="L11" i="10"/>
  <c r="L10" i="10" s="1"/>
  <c r="K11" i="10"/>
  <c r="K10" i="10" s="1"/>
  <c r="J11" i="10"/>
  <c r="H11" i="10"/>
  <c r="H10" i="10" s="1"/>
  <c r="G11" i="10"/>
  <c r="G10" i="10" s="1"/>
  <c r="E11" i="10"/>
  <c r="E10" i="10" s="1"/>
  <c r="D11" i="10"/>
  <c r="D10" i="10" s="1"/>
  <c r="N10" i="10"/>
  <c r="J10" i="10"/>
  <c r="Q121" i="9"/>
  <c r="P121" i="9"/>
  <c r="N121" i="9"/>
  <c r="M121" i="9"/>
  <c r="K121" i="9"/>
  <c r="J121" i="9"/>
  <c r="H121" i="9"/>
  <c r="G121" i="9"/>
  <c r="E121" i="9"/>
  <c r="D121" i="9"/>
  <c r="Q114" i="9"/>
  <c r="P114" i="9"/>
  <c r="N114" i="9"/>
  <c r="M114" i="9"/>
  <c r="K114" i="9"/>
  <c r="J114" i="9"/>
  <c r="H114" i="9"/>
  <c r="G114" i="9"/>
  <c r="E114" i="9"/>
  <c r="D114" i="9"/>
  <c r="Q116" i="9"/>
  <c r="P116" i="9"/>
  <c r="N116" i="9"/>
  <c r="M116" i="9"/>
  <c r="K116" i="9"/>
  <c r="J116" i="9"/>
  <c r="H116" i="9"/>
  <c r="G116" i="9"/>
  <c r="E116" i="9"/>
  <c r="D116" i="9"/>
  <c r="Q103" i="9"/>
  <c r="P103" i="9"/>
  <c r="N103" i="9"/>
  <c r="M103" i="9"/>
  <c r="K103" i="9"/>
  <c r="J103" i="9"/>
  <c r="H103" i="9"/>
  <c r="G103" i="9"/>
  <c r="E103" i="9"/>
  <c r="D103" i="9"/>
  <c r="Q105" i="9"/>
  <c r="P105" i="9"/>
  <c r="N105" i="9"/>
  <c r="M105" i="9"/>
  <c r="K105" i="9"/>
  <c r="J105" i="9"/>
  <c r="H105" i="9"/>
  <c r="G105" i="9"/>
  <c r="E105" i="9"/>
  <c r="D105" i="9"/>
  <c r="Q98" i="9"/>
  <c r="P98" i="9"/>
  <c r="N98" i="9"/>
  <c r="M98" i="9"/>
  <c r="K98" i="9"/>
  <c r="J98" i="9"/>
  <c r="H98" i="9"/>
  <c r="G98" i="9"/>
  <c r="E98" i="9"/>
  <c r="D98" i="9"/>
  <c r="Q81" i="9"/>
  <c r="P81" i="9"/>
  <c r="N81" i="9"/>
  <c r="M81" i="9"/>
  <c r="K81" i="9"/>
  <c r="J81" i="9"/>
  <c r="H81" i="9"/>
  <c r="G81" i="9"/>
  <c r="E81" i="9"/>
  <c r="D81" i="9"/>
  <c r="Q78" i="9"/>
  <c r="Q15" i="9" s="1"/>
  <c r="P78" i="9"/>
  <c r="P15" i="9" s="1"/>
  <c r="N78" i="9"/>
  <c r="N15" i="9" s="1"/>
  <c r="M78" i="9"/>
  <c r="M15" i="9" s="1"/>
  <c r="K78" i="9"/>
  <c r="J78" i="9"/>
  <c r="J15" i="9" s="1"/>
  <c r="H78" i="9"/>
  <c r="H15" i="9" s="1"/>
  <c r="G78" i="9"/>
  <c r="G15" i="9" s="1"/>
  <c r="E78" i="9"/>
  <c r="E15" i="9" s="1"/>
  <c r="D78" i="9"/>
  <c r="D15" i="9" s="1"/>
  <c r="Q76" i="9"/>
  <c r="P76" i="9"/>
  <c r="N76" i="9"/>
  <c r="M76" i="9"/>
  <c r="K76" i="9"/>
  <c r="J76" i="9"/>
  <c r="H76" i="9"/>
  <c r="G76" i="9"/>
  <c r="E76" i="9"/>
  <c r="D76" i="9"/>
  <c r="Q71" i="9"/>
  <c r="P71" i="9"/>
  <c r="N71" i="9"/>
  <c r="M71" i="9"/>
  <c r="K71" i="9"/>
  <c r="J71" i="9"/>
  <c r="H71" i="9"/>
  <c r="G71" i="9"/>
  <c r="E71" i="9"/>
  <c r="D71" i="9"/>
  <c r="Q68" i="9"/>
  <c r="P68" i="9"/>
  <c r="P13" i="9" s="1"/>
  <c r="N68" i="9"/>
  <c r="N13" i="9" s="1"/>
  <c r="M68" i="9"/>
  <c r="M13" i="9" s="1"/>
  <c r="K68" i="9"/>
  <c r="K13" i="9" s="1"/>
  <c r="J68" i="9"/>
  <c r="J13" i="9" s="1"/>
  <c r="H68" i="9"/>
  <c r="H13" i="9" s="1"/>
  <c r="G68" i="9"/>
  <c r="G13" i="9" s="1"/>
  <c r="E68" i="9"/>
  <c r="E13" i="9" s="1"/>
  <c r="D68" i="9"/>
  <c r="D13" i="9" s="1"/>
  <c r="Q66" i="9"/>
  <c r="P66" i="9"/>
  <c r="N66" i="9"/>
  <c r="M66" i="9"/>
  <c r="K66" i="9"/>
  <c r="J66" i="9"/>
  <c r="H66" i="9"/>
  <c r="G66" i="9"/>
  <c r="E66" i="9"/>
  <c r="D66" i="9"/>
  <c r="Q62" i="9"/>
  <c r="Q11" i="9" s="1"/>
  <c r="P62" i="9"/>
  <c r="P11" i="9" s="1"/>
  <c r="N62" i="9"/>
  <c r="N11" i="9" s="1"/>
  <c r="M62" i="9"/>
  <c r="M11" i="9" s="1"/>
  <c r="K62" i="9"/>
  <c r="K11" i="9" s="1"/>
  <c r="J62" i="9"/>
  <c r="J11" i="9" s="1"/>
  <c r="H62" i="9"/>
  <c r="H11" i="9" s="1"/>
  <c r="G62" i="9"/>
  <c r="G11" i="9" s="1"/>
  <c r="E62" i="9"/>
  <c r="E11" i="9" s="1"/>
  <c r="D62" i="9"/>
  <c r="D11" i="9" s="1"/>
  <c r="Q57" i="9"/>
  <c r="P57" i="9"/>
  <c r="N57" i="9"/>
  <c r="M57" i="9"/>
  <c r="K57" i="9"/>
  <c r="J57" i="9"/>
  <c r="H57" i="9"/>
  <c r="G57" i="9"/>
  <c r="E57" i="9"/>
  <c r="D57" i="9"/>
  <c r="Q40" i="9"/>
  <c r="P40" i="9"/>
  <c r="N40" i="9"/>
  <c r="M40" i="9"/>
  <c r="K40" i="9"/>
  <c r="J40" i="9"/>
  <c r="H40" i="9"/>
  <c r="G40" i="9"/>
  <c r="E40" i="9"/>
  <c r="D40" i="9"/>
  <c r="Q33" i="9"/>
  <c r="P33" i="9"/>
  <c r="N33" i="9"/>
  <c r="M33" i="9"/>
  <c r="K33" i="9"/>
  <c r="J33" i="9"/>
  <c r="H33" i="9"/>
  <c r="G33" i="9"/>
  <c r="E33" i="9"/>
  <c r="D33" i="9"/>
  <c r="Q27" i="9"/>
  <c r="P27" i="9"/>
  <c r="N27" i="9"/>
  <c r="M27" i="9"/>
  <c r="K27" i="9"/>
  <c r="J27" i="9"/>
  <c r="H27" i="9"/>
  <c r="G27" i="9"/>
  <c r="E27" i="9"/>
  <c r="D27" i="9"/>
  <c r="Q24" i="9"/>
  <c r="P24" i="9"/>
  <c r="N24" i="9"/>
  <c r="M24" i="9"/>
  <c r="K24" i="9"/>
  <c r="J24" i="9"/>
  <c r="H24" i="9"/>
  <c r="G24" i="9"/>
  <c r="E24" i="9"/>
  <c r="D24" i="9"/>
  <c r="Q20" i="9"/>
  <c r="P20" i="9"/>
  <c r="N20" i="9"/>
  <c r="M20" i="9"/>
  <c r="K20" i="9"/>
  <c r="J20" i="9"/>
  <c r="H20" i="9"/>
  <c r="G20" i="9"/>
  <c r="E20" i="9"/>
  <c r="D20" i="9"/>
  <c r="Q17" i="9"/>
  <c r="P17" i="9"/>
  <c r="N17" i="9"/>
  <c r="M17" i="9"/>
  <c r="K17" i="9"/>
  <c r="J17" i="9"/>
  <c r="H17" i="9"/>
  <c r="G17" i="9"/>
  <c r="E17" i="9"/>
  <c r="D17" i="9"/>
  <c r="Q120" i="9"/>
  <c r="P120" i="9"/>
  <c r="N120" i="9"/>
  <c r="M120" i="9"/>
  <c r="K120" i="9"/>
  <c r="J120" i="9"/>
  <c r="H120" i="9"/>
  <c r="G120" i="9"/>
  <c r="E120" i="9"/>
  <c r="D120" i="9"/>
  <c r="Q13" i="9" l="1"/>
  <c r="G12" i="9"/>
  <c r="J102" i="9"/>
  <c r="D14" i="9"/>
  <c r="P14" i="9"/>
  <c r="N12" i="9"/>
  <c r="G102" i="9"/>
  <c r="J14" i="9"/>
  <c r="K14" i="9"/>
  <c r="H102" i="9"/>
  <c r="E102" i="9"/>
  <c r="Q102" i="9"/>
  <c r="H12" i="9"/>
  <c r="E14" i="9"/>
  <c r="Q14" i="9"/>
  <c r="K102" i="9"/>
  <c r="M102" i="9"/>
  <c r="N102" i="9"/>
  <c r="M12" i="9"/>
  <c r="D102" i="9"/>
  <c r="P102" i="9"/>
  <c r="D12" i="9"/>
  <c r="P12" i="9"/>
  <c r="M14" i="9"/>
  <c r="E12" i="9"/>
  <c r="Q12" i="9"/>
  <c r="N14" i="9"/>
  <c r="J12" i="9"/>
  <c r="G14" i="9"/>
  <c r="K12" i="9"/>
  <c r="H14" i="9"/>
  <c r="K75" i="9"/>
  <c r="K15" i="9"/>
  <c r="M16" i="9"/>
  <c r="J26" i="9"/>
  <c r="D75" i="9"/>
  <c r="G80" i="9"/>
  <c r="K74" i="9"/>
  <c r="D16" i="9"/>
  <c r="P16" i="9"/>
  <c r="M26" i="9"/>
  <c r="D39" i="9"/>
  <c r="G75" i="9"/>
  <c r="J80" i="9"/>
  <c r="M39" i="9"/>
  <c r="E70" i="9"/>
  <c r="Q70" i="9"/>
  <c r="Q16" i="9"/>
  <c r="N26" i="9"/>
  <c r="E39" i="9"/>
  <c r="Q39" i="9"/>
  <c r="H75" i="9"/>
  <c r="N75" i="9"/>
  <c r="E80" i="9"/>
  <c r="Q80" i="9"/>
  <c r="H80" i="9"/>
  <c r="D80" i="9"/>
  <c r="P75" i="9"/>
  <c r="E75" i="9"/>
  <c r="Q74" i="9"/>
  <c r="J75" i="9"/>
  <c r="M74" i="9"/>
  <c r="K61" i="9"/>
  <c r="N39" i="9"/>
  <c r="N80" i="9"/>
  <c r="J74" i="9"/>
  <c r="G39" i="9"/>
  <c r="J39" i="9"/>
  <c r="K26" i="9"/>
  <c r="D26" i="9"/>
  <c r="G26" i="9"/>
  <c r="N23" i="9"/>
  <c r="K16" i="9"/>
  <c r="N61" i="9"/>
  <c r="N16" i="9"/>
  <c r="G16" i="9"/>
  <c r="J16" i="9"/>
  <c r="P61" i="9"/>
  <c r="K39" i="9"/>
  <c r="E16" i="9"/>
  <c r="H61" i="9"/>
  <c r="Q60" i="9"/>
  <c r="Q26" i="9"/>
  <c r="H16" i="9"/>
  <c r="Q61" i="9"/>
  <c r="D61" i="9"/>
  <c r="P60" i="9"/>
  <c r="J23" i="9"/>
  <c r="P26" i="9"/>
  <c r="M70" i="9"/>
  <c r="J61" i="9"/>
  <c r="D23" i="9"/>
  <c r="P23" i="9"/>
  <c r="E23" i="9"/>
  <c r="Q23" i="9"/>
  <c r="H70" i="9"/>
  <c r="G23" i="9"/>
  <c r="G61" i="9"/>
  <c r="J70" i="9"/>
  <c r="G74" i="9"/>
  <c r="H23" i="9"/>
  <c r="K70" i="9"/>
  <c r="G60" i="9"/>
  <c r="N74" i="9"/>
  <c r="H60" i="9"/>
  <c r="P80" i="9"/>
  <c r="M75" i="9"/>
  <c r="N60" i="9"/>
  <c r="D74" i="9"/>
  <c r="H26" i="9"/>
  <c r="M23" i="9"/>
  <c r="P70" i="9"/>
  <c r="E74" i="9"/>
  <c r="J60" i="9"/>
  <c r="M61" i="9"/>
  <c r="G70" i="9"/>
  <c r="D70" i="9"/>
  <c r="M80" i="9"/>
  <c r="E61" i="9"/>
  <c r="Q75" i="9"/>
  <c r="K23" i="9"/>
  <c r="E26" i="9"/>
  <c r="H39" i="9"/>
  <c r="P39" i="9"/>
  <c r="N70" i="9"/>
  <c r="K80" i="9"/>
  <c r="K60" i="9"/>
  <c r="D60" i="9"/>
  <c r="H74" i="9"/>
  <c r="P74" i="9"/>
  <c r="E60" i="9"/>
  <c r="M60" i="9"/>
  <c r="R122" i="9"/>
  <c r="R119" i="9"/>
  <c r="R118" i="9"/>
  <c r="R117" i="9"/>
  <c r="R115" i="9"/>
  <c r="R116" i="9" s="1"/>
  <c r="R113" i="9"/>
  <c r="R112" i="9"/>
  <c r="R111" i="9"/>
  <c r="R110" i="9"/>
  <c r="R109" i="9"/>
  <c r="R108" i="9"/>
  <c r="R107" i="9"/>
  <c r="R106" i="9"/>
  <c r="R104" i="9"/>
  <c r="R101" i="9"/>
  <c r="R100" i="9"/>
  <c r="R99" i="9"/>
  <c r="R97" i="9"/>
  <c r="R96" i="9"/>
  <c r="R95" i="9"/>
  <c r="R94" i="9"/>
  <c r="R93" i="9"/>
  <c r="R92" i="9"/>
  <c r="R91" i="9"/>
  <c r="R90" i="9"/>
  <c r="R89" i="9"/>
  <c r="R88" i="9"/>
  <c r="R87" i="9"/>
  <c r="R86" i="9"/>
  <c r="R85" i="9"/>
  <c r="R84" i="9"/>
  <c r="R83" i="9"/>
  <c r="R82" i="9"/>
  <c r="R79" i="9"/>
  <c r="R78" i="9" s="1"/>
  <c r="R15" i="9" s="1"/>
  <c r="R77" i="9"/>
  <c r="R73" i="9"/>
  <c r="R72" i="9"/>
  <c r="R69" i="9"/>
  <c r="R68" i="9" s="1"/>
  <c r="R67" i="9"/>
  <c r="R66" i="9" s="1"/>
  <c r="R65" i="9"/>
  <c r="R64" i="9"/>
  <c r="R63" i="9"/>
  <c r="R59" i="9"/>
  <c r="R58" i="9"/>
  <c r="R56" i="9"/>
  <c r="R55" i="9"/>
  <c r="R54" i="9"/>
  <c r="R53" i="9"/>
  <c r="R52" i="9"/>
  <c r="R51" i="9"/>
  <c r="R50" i="9"/>
  <c r="R49" i="9"/>
  <c r="R48" i="9"/>
  <c r="R47" i="9"/>
  <c r="R46" i="9"/>
  <c r="R45" i="9"/>
  <c r="R44" i="9"/>
  <c r="R43" i="9"/>
  <c r="R42" i="9"/>
  <c r="R41" i="9"/>
  <c r="R38" i="9"/>
  <c r="R37" i="9"/>
  <c r="R36" i="9"/>
  <c r="R35" i="9"/>
  <c r="R34" i="9"/>
  <c r="R32" i="9"/>
  <c r="R31" i="9"/>
  <c r="R30" i="9"/>
  <c r="R29" i="9"/>
  <c r="R28" i="9"/>
  <c r="R25" i="9"/>
  <c r="R22" i="9"/>
  <c r="R21" i="9"/>
  <c r="R19" i="9"/>
  <c r="R18" i="9"/>
  <c r="O122" i="9"/>
  <c r="O119" i="9"/>
  <c r="O118" i="9"/>
  <c r="O117" i="9"/>
  <c r="O115" i="9"/>
  <c r="O116" i="9" s="1"/>
  <c r="O113" i="9"/>
  <c r="O112" i="9"/>
  <c r="O111" i="9"/>
  <c r="O110" i="9"/>
  <c r="O109" i="9"/>
  <c r="O108" i="9"/>
  <c r="O107" i="9"/>
  <c r="O106" i="9"/>
  <c r="O104" i="9"/>
  <c r="O101" i="9"/>
  <c r="O100" i="9"/>
  <c r="O99" i="9"/>
  <c r="O97" i="9"/>
  <c r="O96" i="9"/>
  <c r="O95" i="9"/>
  <c r="O94" i="9"/>
  <c r="O93" i="9"/>
  <c r="O92" i="9"/>
  <c r="O91" i="9"/>
  <c r="O90" i="9"/>
  <c r="O89" i="9"/>
  <c r="O88" i="9"/>
  <c r="O87" i="9"/>
  <c r="O86" i="9"/>
  <c r="O85" i="9"/>
  <c r="O84" i="9"/>
  <c r="O83" i="9"/>
  <c r="O82" i="9"/>
  <c r="O79" i="9"/>
  <c r="O78" i="9" s="1"/>
  <c r="O15" i="9" s="1"/>
  <c r="O77" i="9"/>
  <c r="O73" i="9"/>
  <c r="O72" i="9"/>
  <c r="O69" i="9"/>
  <c r="O68" i="9" s="1"/>
  <c r="O67" i="9"/>
  <c r="O66" i="9" s="1"/>
  <c r="O65" i="9"/>
  <c r="O64" i="9"/>
  <c r="O63" i="9"/>
  <c r="O59" i="9"/>
  <c r="O58" i="9"/>
  <c r="O56" i="9"/>
  <c r="O55" i="9"/>
  <c r="O54" i="9"/>
  <c r="O53" i="9"/>
  <c r="O52" i="9"/>
  <c r="O51" i="9"/>
  <c r="O50" i="9"/>
  <c r="O49" i="9"/>
  <c r="O48" i="9"/>
  <c r="O47" i="9"/>
  <c r="O46" i="9"/>
  <c r="O45" i="9"/>
  <c r="O44" i="9"/>
  <c r="O43" i="9"/>
  <c r="O42" i="9"/>
  <c r="O41" i="9"/>
  <c r="O38" i="9"/>
  <c r="O37" i="9"/>
  <c r="O36" i="9"/>
  <c r="O35" i="9"/>
  <c r="O34" i="9"/>
  <c r="O32" i="9"/>
  <c r="O31" i="9"/>
  <c r="O30" i="9"/>
  <c r="O29" i="9"/>
  <c r="O28" i="9"/>
  <c r="O25" i="9"/>
  <c r="O22" i="9"/>
  <c r="O21" i="9"/>
  <c r="O19" i="9"/>
  <c r="O18" i="9"/>
  <c r="L122" i="9"/>
  <c r="L119" i="9"/>
  <c r="L118" i="9"/>
  <c r="L117" i="9"/>
  <c r="L115" i="9"/>
  <c r="L116" i="9" s="1"/>
  <c r="L113" i="9"/>
  <c r="L112" i="9"/>
  <c r="L111" i="9"/>
  <c r="L110" i="9"/>
  <c r="L109" i="9"/>
  <c r="L108" i="9"/>
  <c r="L107" i="9"/>
  <c r="L106" i="9"/>
  <c r="L104" i="9"/>
  <c r="L101" i="9"/>
  <c r="L100" i="9"/>
  <c r="L99" i="9"/>
  <c r="L97" i="9"/>
  <c r="L96" i="9"/>
  <c r="L95" i="9"/>
  <c r="L94" i="9"/>
  <c r="L93" i="9"/>
  <c r="L92" i="9"/>
  <c r="L91" i="9"/>
  <c r="L90" i="9"/>
  <c r="L89" i="9"/>
  <c r="L88" i="9"/>
  <c r="L87" i="9"/>
  <c r="L86" i="9"/>
  <c r="L85" i="9"/>
  <c r="L84" i="9"/>
  <c r="L83" i="9"/>
  <c r="L82" i="9"/>
  <c r="L79" i="9"/>
  <c r="L78" i="9" s="1"/>
  <c r="L15" i="9" s="1"/>
  <c r="L77" i="9"/>
  <c r="L73" i="9"/>
  <c r="L72" i="9"/>
  <c r="L69" i="9"/>
  <c r="L68" i="9" s="1"/>
  <c r="L67" i="9"/>
  <c r="L66" i="9" s="1"/>
  <c r="L65" i="9"/>
  <c r="L64" i="9"/>
  <c r="L63" i="9"/>
  <c r="L59" i="9"/>
  <c r="L58" i="9"/>
  <c r="L56" i="9"/>
  <c r="L55" i="9"/>
  <c r="L54" i="9"/>
  <c r="L53" i="9"/>
  <c r="L52" i="9"/>
  <c r="L51" i="9"/>
  <c r="L50" i="9"/>
  <c r="L49" i="9"/>
  <c r="L48" i="9"/>
  <c r="L47" i="9"/>
  <c r="L46" i="9"/>
  <c r="L45" i="9"/>
  <c r="L44" i="9"/>
  <c r="L43" i="9"/>
  <c r="L42" i="9"/>
  <c r="L41" i="9"/>
  <c r="L38" i="9"/>
  <c r="L37" i="9"/>
  <c r="L36" i="9"/>
  <c r="L35" i="9"/>
  <c r="L34" i="9"/>
  <c r="L32" i="9"/>
  <c r="L31" i="9"/>
  <c r="L30" i="9"/>
  <c r="L29" i="9"/>
  <c r="L28" i="9"/>
  <c r="L25" i="9"/>
  <c r="L22" i="9"/>
  <c r="L21" i="9"/>
  <c r="L19" i="9"/>
  <c r="L18" i="9"/>
  <c r="I122" i="9"/>
  <c r="I119" i="9"/>
  <c r="I118" i="9"/>
  <c r="I117" i="9"/>
  <c r="I115" i="9"/>
  <c r="I116" i="9" s="1"/>
  <c r="I113" i="9"/>
  <c r="I112" i="9"/>
  <c r="I111" i="9"/>
  <c r="I110" i="9"/>
  <c r="I109" i="9"/>
  <c r="I108" i="9"/>
  <c r="I107" i="9"/>
  <c r="I106" i="9"/>
  <c r="I104" i="9"/>
  <c r="I101" i="9"/>
  <c r="I100" i="9"/>
  <c r="I99" i="9"/>
  <c r="I97" i="9"/>
  <c r="I96" i="9"/>
  <c r="I95" i="9"/>
  <c r="I94" i="9"/>
  <c r="I93" i="9"/>
  <c r="I92" i="9"/>
  <c r="I91" i="9"/>
  <c r="I90" i="9"/>
  <c r="I89" i="9"/>
  <c r="I88" i="9"/>
  <c r="I87" i="9"/>
  <c r="I86" i="9"/>
  <c r="I85" i="9"/>
  <c r="I84" i="9"/>
  <c r="I83" i="9"/>
  <c r="I82" i="9"/>
  <c r="I79" i="9"/>
  <c r="I78" i="9" s="1"/>
  <c r="I15" i="9" s="1"/>
  <c r="I77" i="9"/>
  <c r="I73" i="9"/>
  <c r="I72" i="9"/>
  <c r="I69" i="9"/>
  <c r="I68" i="9" s="1"/>
  <c r="I67" i="9"/>
  <c r="I66" i="9" s="1"/>
  <c r="I65" i="9"/>
  <c r="I64" i="9"/>
  <c r="I63" i="9"/>
  <c r="I59" i="9"/>
  <c r="I58" i="9"/>
  <c r="I56" i="9"/>
  <c r="I55" i="9"/>
  <c r="I54" i="9"/>
  <c r="I53" i="9"/>
  <c r="I52" i="9"/>
  <c r="I51" i="9"/>
  <c r="I50" i="9"/>
  <c r="I49" i="9"/>
  <c r="I48" i="9"/>
  <c r="I47" i="9"/>
  <c r="I46" i="9"/>
  <c r="I45" i="9"/>
  <c r="I44" i="9"/>
  <c r="I43" i="9"/>
  <c r="I42" i="9"/>
  <c r="I41" i="9"/>
  <c r="I38" i="9"/>
  <c r="I37" i="9"/>
  <c r="I36" i="9"/>
  <c r="I35" i="9"/>
  <c r="I34" i="9"/>
  <c r="I32" i="9"/>
  <c r="I31" i="9"/>
  <c r="I30" i="9"/>
  <c r="I29" i="9"/>
  <c r="I28" i="9"/>
  <c r="I25" i="9"/>
  <c r="I22" i="9"/>
  <c r="I21" i="9"/>
  <c r="I19" i="9"/>
  <c r="I18" i="9"/>
  <c r="F18" i="9"/>
  <c r="F19" i="9"/>
  <c r="F21" i="9"/>
  <c r="F22" i="9"/>
  <c r="F25" i="9"/>
  <c r="F28" i="9"/>
  <c r="F29" i="9"/>
  <c r="F30" i="9"/>
  <c r="F31" i="9"/>
  <c r="F32" i="9"/>
  <c r="F34" i="9"/>
  <c r="F35" i="9"/>
  <c r="F36" i="9"/>
  <c r="F37" i="9"/>
  <c r="F38" i="9"/>
  <c r="F41" i="9"/>
  <c r="F42" i="9"/>
  <c r="F43" i="9"/>
  <c r="F44" i="9"/>
  <c r="F45" i="9"/>
  <c r="F46" i="9"/>
  <c r="F47" i="9"/>
  <c r="F48" i="9"/>
  <c r="F49" i="9"/>
  <c r="F50" i="9"/>
  <c r="F51" i="9"/>
  <c r="F52" i="9"/>
  <c r="F53" i="9"/>
  <c r="F54" i="9"/>
  <c r="F55" i="9"/>
  <c r="F56" i="9"/>
  <c r="F58" i="9"/>
  <c r="F59" i="9"/>
  <c r="F63" i="9"/>
  <c r="F64" i="9"/>
  <c r="F65" i="9"/>
  <c r="F67" i="9"/>
  <c r="F66" i="9" s="1"/>
  <c r="F69" i="9"/>
  <c r="F68" i="9" s="1"/>
  <c r="F72" i="9"/>
  <c r="F73" i="9"/>
  <c r="F77" i="9"/>
  <c r="F79" i="9"/>
  <c r="F78" i="9" s="1"/>
  <c r="F15" i="9" s="1"/>
  <c r="F82" i="9"/>
  <c r="F83" i="9"/>
  <c r="F84" i="9"/>
  <c r="F85" i="9"/>
  <c r="F86" i="9"/>
  <c r="F87" i="9"/>
  <c r="F88" i="9"/>
  <c r="F89" i="9"/>
  <c r="F90" i="9"/>
  <c r="F91" i="9"/>
  <c r="F92" i="9"/>
  <c r="F93" i="9"/>
  <c r="F94" i="9"/>
  <c r="F95" i="9"/>
  <c r="F96" i="9"/>
  <c r="F97" i="9"/>
  <c r="F99" i="9"/>
  <c r="F100" i="9"/>
  <c r="F101" i="9"/>
  <c r="F104" i="9"/>
  <c r="F106" i="9"/>
  <c r="F107" i="9"/>
  <c r="F108" i="9"/>
  <c r="F109" i="9"/>
  <c r="F110" i="9"/>
  <c r="F111" i="9"/>
  <c r="F112" i="9"/>
  <c r="F113" i="9"/>
  <c r="F115" i="9"/>
  <c r="F116" i="9" s="1"/>
  <c r="F117" i="9"/>
  <c r="F118" i="9"/>
  <c r="F119" i="9"/>
  <c r="F122" i="9"/>
  <c r="G10" i="9" l="1"/>
  <c r="D10" i="9"/>
  <c r="K10" i="9"/>
  <c r="N10" i="9"/>
  <c r="H10" i="9"/>
  <c r="P10" i="9"/>
  <c r="O13" i="9"/>
  <c r="J10" i="9"/>
  <c r="R13" i="9"/>
  <c r="Q10" i="9"/>
  <c r="M10" i="9"/>
  <c r="E10" i="9"/>
  <c r="O105" i="9"/>
  <c r="I13" i="9"/>
  <c r="I105" i="9"/>
  <c r="R105" i="9"/>
  <c r="F13" i="9"/>
  <c r="L13" i="9"/>
  <c r="O57" i="9"/>
  <c r="I57" i="9"/>
  <c r="R17" i="9"/>
  <c r="F57" i="9"/>
  <c r="L57" i="9"/>
  <c r="F103" i="9"/>
  <c r="I98" i="9"/>
  <c r="L20" i="9"/>
  <c r="O98" i="9"/>
  <c r="R20" i="9"/>
  <c r="L114" i="9"/>
  <c r="R114" i="9"/>
  <c r="I81" i="9"/>
  <c r="F27" i="9"/>
  <c r="L27" i="9"/>
  <c r="L76" i="9"/>
  <c r="L75" i="9" s="1"/>
  <c r="F20" i="9"/>
  <c r="I17" i="9"/>
  <c r="I33" i="9"/>
  <c r="I120" i="9"/>
  <c r="I121" i="9"/>
  <c r="L103" i="9"/>
  <c r="O17" i="9"/>
  <c r="O33" i="9"/>
  <c r="O120" i="9"/>
  <c r="O121" i="9"/>
  <c r="R103" i="9"/>
  <c r="F71" i="9"/>
  <c r="L24" i="9"/>
  <c r="F120" i="9"/>
  <c r="F121" i="9"/>
  <c r="F33" i="9"/>
  <c r="F17" i="9"/>
  <c r="I20" i="9"/>
  <c r="L81" i="9"/>
  <c r="L98" i="9"/>
  <c r="O20" i="9"/>
  <c r="R81" i="9"/>
  <c r="R98" i="9"/>
  <c r="F62" i="9"/>
  <c r="R24" i="9"/>
  <c r="F40" i="9"/>
  <c r="I27" i="9"/>
  <c r="I76" i="9"/>
  <c r="I74" i="9" s="1"/>
  <c r="L40" i="9"/>
  <c r="O27" i="9"/>
  <c r="O76" i="9"/>
  <c r="O74" i="9" s="1"/>
  <c r="R40" i="9"/>
  <c r="R57" i="9"/>
  <c r="I62" i="9"/>
  <c r="O71" i="9"/>
  <c r="F81" i="9"/>
  <c r="I103" i="9"/>
  <c r="L17" i="9"/>
  <c r="L33" i="9"/>
  <c r="L121" i="9"/>
  <c r="L120" i="9"/>
  <c r="O103" i="9"/>
  <c r="R33" i="9"/>
  <c r="R121" i="9"/>
  <c r="R120" i="9"/>
  <c r="I71" i="9"/>
  <c r="O62" i="9"/>
  <c r="F98" i="9"/>
  <c r="F114" i="9"/>
  <c r="F24" i="9"/>
  <c r="I24" i="9"/>
  <c r="I114" i="9"/>
  <c r="L62" i="9"/>
  <c r="L71" i="9"/>
  <c r="O24" i="9"/>
  <c r="O114" i="9"/>
  <c r="R62" i="9"/>
  <c r="R11" i="9" s="1"/>
  <c r="R71" i="9"/>
  <c r="O81" i="9"/>
  <c r="F105" i="9"/>
  <c r="F76" i="9"/>
  <c r="F75" i="9" s="1"/>
  <c r="I40" i="9"/>
  <c r="L105" i="9"/>
  <c r="O40" i="9"/>
  <c r="R27" i="9"/>
  <c r="R76" i="9"/>
  <c r="R75" i="9" s="1"/>
  <c r="L102" i="9" l="1"/>
  <c r="O11" i="9"/>
  <c r="O102" i="9"/>
  <c r="I102" i="9"/>
  <c r="R102" i="9"/>
  <c r="F11" i="9"/>
  <c r="F102" i="9"/>
  <c r="I11" i="9"/>
  <c r="L14" i="9"/>
  <c r="O14" i="9"/>
  <c r="F12" i="9"/>
  <c r="L11" i="9"/>
  <c r="I12" i="9"/>
  <c r="R14" i="9"/>
  <c r="R12" i="9"/>
  <c r="L12" i="9"/>
  <c r="F14" i="9"/>
  <c r="O12" i="9"/>
  <c r="I14" i="9"/>
  <c r="F61" i="9"/>
  <c r="R61" i="9"/>
  <c r="O61" i="9"/>
  <c r="L61" i="9"/>
  <c r="I60" i="9"/>
  <c r="L80" i="9"/>
  <c r="O80" i="9"/>
  <c r="F80" i="9"/>
  <c r="I80" i="9"/>
  <c r="R80" i="9"/>
  <c r="I39" i="9"/>
  <c r="O39" i="9"/>
  <c r="L39" i="9"/>
  <c r="F39" i="9"/>
  <c r="R39" i="9"/>
  <c r="R26" i="9"/>
  <c r="O26" i="9"/>
  <c r="I26" i="9"/>
  <c r="L26" i="9"/>
  <c r="F26" i="9"/>
  <c r="L16" i="9"/>
  <c r="F16" i="9"/>
  <c r="O16" i="9"/>
  <c r="R16" i="9"/>
  <c r="O60" i="9"/>
  <c r="F70" i="9"/>
  <c r="O75" i="9"/>
  <c r="I70" i="9"/>
  <c r="O23" i="9"/>
  <c r="L70" i="9"/>
  <c r="F23" i="9"/>
  <c r="R74" i="9"/>
  <c r="F74" i="9"/>
  <c r="R70" i="9"/>
  <c r="R23" i="9"/>
  <c r="I75" i="9"/>
  <c r="I23" i="9"/>
  <c r="I61" i="9"/>
  <c r="F60" i="9"/>
  <c r="I16" i="9"/>
  <c r="O70" i="9"/>
  <c r="L23" i="9"/>
  <c r="L74" i="9"/>
  <c r="R60" i="9"/>
  <c r="L60" i="9"/>
  <c r="O10" i="9" l="1"/>
  <c r="R10" i="9"/>
  <c r="F10" i="9"/>
  <c r="I10" i="9"/>
  <c r="L10" i="9"/>
</calcChain>
</file>

<file path=xl/sharedStrings.xml><?xml version="1.0" encoding="utf-8"?>
<sst xmlns="http://schemas.openxmlformats.org/spreadsheetml/2006/main" count="319" uniqueCount="160">
  <si>
    <t>Universidad de Puerto Rico - Recinto de Río Piedras</t>
  </si>
  <si>
    <t>Niveles / Facultad / Concentración (CIP y Código)</t>
  </si>
  <si>
    <t>M</t>
  </si>
  <si>
    <t>F</t>
  </si>
  <si>
    <t>Sum</t>
  </si>
  <si>
    <t>Graduado</t>
  </si>
  <si>
    <t>Cert. Post-Bach</t>
  </si>
  <si>
    <t>Doctorado</t>
  </si>
  <si>
    <t>Primer Nivel Profesional</t>
  </si>
  <si>
    <t>Gerencia De Operaciones</t>
  </si>
  <si>
    <t>FINA</t>
  </si>
  <si>
    <t>Finanzas</t>
  </si>
  <si>
    <t>GOPE</t>
  </si>
  <si>
    <t>COIN</t>
  </si>
  <si>
    <t>Comercio Internacional</t>
  </si>
  <si>
    <t>Arquitectura</t>
  </si>
  <si>
    <t>ARQU</t>
  </si>
  <si>
    <t>BIOL</t>
  </si>
  <si>
    <t>MATE</t>
  </si>
  <si>
    <t>CIAM</t>
  </si>
  <si>
    <t>Ciencias Ambientales</t>
  </si>
  <si>
    <t>QUIM</t>
  </si>
  <si>
    <t>FISI</t>
  </si>
  <si>
    <t>FIQU</t>
  </si>
  <si>
    <t>PSIC</t>
  </si>
  <si>
    <t>TSOC</t>
  </si>
  <si>
    <t>Trabajo Social</t>
  </si>
  <si>
    <t>ECON</t>
  </si>
  <si>
    <t>SOCI</t>
  </si>
  <si>
    <t>PSIS</t>
  </si>
  <si>
    <t>PSII</t>
  </si>
  <si>
    <t>PSIA</t>
  </si>
  <si>
    <t>APER</t>
  </si>
  <si>
    <t>APOL</t>
  </si>
  <si>
    <t>APRO</t>
  </si>
  <si>
    <t>PGAP</t>
  </si>
  <si>
    <t>Programa General - Adm Publica</t>
  </si>
  <si>
    <t>CORE</t>
  </si>
  <si>
    <t>LIBR</t>
  </si>
  <si>
    <t>Maestro Bibliotecario</t>
  </si>
  <si>
    <t>ADOC</t>
  </si>
  <si>
    <t>Administ Documentos Y Archivos</t>
  </si>
  <si>
    <t>CITI</t>
  </si>
  <si>
    <t>ABIB</t>
  </si>
  <si>
    <t>Admin Bibl Academ,Publ Y Espec</t>
  </si>
  <si>
    <t>TEOR</t>
  </si>
  <si>
    <t>PERI</t>
  </si>
  <si>
    <t>Periodismo</t>
  </si>
  <si>
    <t>Derecho</t>
  </si>
  <si>
    <t>DERE</t>
  </si>
  <si>
    <t>ECOF</t>
  </si>
  <si>
    <t>CQUI</t>
  </si>
  <si>
    <t>GADS</t>
  </si>
  <si>
    <t>INVE</t>
  </si>
  <si>
    <t>GEDE</t>
  </si>
  <si>
    <t>ORIE</t>
  </si>
  <si>
    <t>GELE</t>
  </si>
  <si>
    <t>Educ Del Nino - Nivel Elemental</t>
  </si>
  <si>
    <t>GESC</t>
  </si>
  <si>
    <t>Educ Del Nino - Niv Pre- Escolar</t>
  </si>
  <si>
    <t>GLEC</t>
  </si>
  <si>
    <t>Educ Del Nino - Ens De Lectura</t>
  </si>
  <si>
    <t>TESL</t>
  </si>
  <si>
    <t>ECFA</t>
  </si>
  <si>
    <t>FEJE</t>
  </si>
  <si>
    <t>CURR</t>
  </si>
  <si>
    <t>DORI</t>
  </si>
  <si>
    <t>LITC</t>
  </si>
  <si>
    <t>Literatura Comparada</t>
  </si>
  <si>
    <t>ESHI</t>
  </si>
  <si>
    <t>INGL</t>
  </si>
  <si>
    <t>Ingles</t>
  </si>
  <si>
    <t>FILO</t>
  </si>
  <si>
    <t>LEGS</t>
  </si>
  <si>
    <t>LING</t>
  </si>
  <si>
    <t>TRAD</t>
  </si>
  <si>
    <t>GECU</t>
  </si>
  <si>
    <t>HIST</t>
  </si>
  <si>
    <t>Historia</t>
  </si>
  <si>
    <t>INLL</t>
  </si>
  <si>
    <t>Ingl - Est Invest Lit Ling Carib</t>
  </si>
  <si>
    <t>PLAN</t>
  </si>
  <si>
    <t>ADEM</t>
  </si>
  <si>
    <t>INVD</t>
  </si>
  <si>
    <t>Investig Y Evaluac Educativa</t>
  </si>
  <si>
    <t>MLOE</t>
  </si>
  <si>
    <t>Liderazgo Organizac Educativas</t>
  </si>
  <si>
    <t>DLOE</t>
  </si>
  <si>
    <t>Maestría</t>
  </si>
  <si>
    <t>Cert. Post-Maestría</t>
  </si>
  <si>
    <t>Fuente de Informacion: SAGA (GRADOS-Conferidos_OFICIAL)</t>
  </si>
  <si>
    <t>Linguist Aplicada Al Espanol</t>
  </si>
  <si>
    <t>2015-2016</t>
  </si>
  <si>
    <t>2016-2017</t>
  </si>
  <si>
    <t>Psicologia</t>
  </si>
  <si>
    <t>Psicolog Social Comunitaria</t>
  </si>
  <si>
    <t>Psicolog Indust Organizacional</t>
  </si>
  <si>
    <t>Psicolog Acad E Investigativa</t>
  </si>
  <si>
    <t>REHL</t>
  </si>
  <si>
    <t>Adm Recursos Hum Y Relac Labor</t>
  </si>
  <si>
    <t>GEPU</t>
  </si>
  <si>
    <t>GOPP</t>
  </si>
  <si>
    <t>ORGS</t>
  </si>
  <si>
    <t>Gest Desar Coop Y Organz Solid</t>
  </si>
  <si>
    <t>2017-2018</t>
  </si>
  <si>
    <t>Decanato de Asuntos Académicos</t>
  </si>
  <si>
    <t xml:space="preserve"> Arquitectura</t>
  </si>
  <si>
    <t xml:space="preserve"> Ciencias Naturales</t>
  </si>
  <si>
    <t xml:space="preserve"> Ciencias Sociales</t>
  </si>
  <si>
    <t xml:space="preserve"> Derecho</t>
  </si>
  <si>
    <t>EDEF</t>
  </si>
  <si>
    <t>Educac Especial Y Diferenciada</t>
  </si>
  <si>
    <t xml:space="preserve"> Humanidades</t>
  </si>
  <si>
    <t>2018-2019</t>
  </si>
  <si>
    <t>Cert. Post-Maestria</t>
  </si>
  <si>
    <t>Maestria</t>
  </si>
  <si>
    <t>2019-2020</t>
  </si>
  <si>
    <t xml:space="preserve"> Administracion De Empresas</t>
  </si>
  <si>
    <t>Administracion De Empresas</t>
  </si>
  <si>
    <t>Matematicas</t>
  </si>
  <si>
    <t>Quimica</t>
  </si>
  <si>
    <t>Fisica</t>
  </si>
  <si>
    <t>Biologia</t>
  </si>
  <si>
    <t>Fisica - Quimica</t>
  </si>
  <si>
    <t>Economia - Cs Sociales</t>
  </si>
  <si>
    <t>Sociologia</t>
  </si>
  <si>
    <t>Admin Y Politica Financiera</t>
  </si>
  <si>
    <t>Gestion Publica</t>
  </si>
  <si>
    <t>Gobierno Y Politica Publica</t>
  </si>
  <si>
    <t>Consejeria En Rehabilitacion</t>
  </si>
  <si>
    <t xml:space="preserve"> Ciencias Y Tecnologia De La Informacion</t>
  </si>
  <si>
    <t>Ciencias De La Informacion</t>
  </si>
  <si>
    <t xml:space="preserve"> Comunicacion</t>
  </si>
  <si>
    <t>Teoria E Investigacion</t>
  </si>
  <si>
    <t xml:space="preserve"> Educacion</t>
  </si>
  <si>
    <t>Educacion Especial</t>
  </si>
  <si>
    <t>Ecologia Familiar Y Nutricion</t>
  </si>
  <si>
    <t>Curriculo Y Ensenanza</t>
  </si>
  <si>
    <t>Investig Y Evaluac Pedagogica</t>
  </si>
  <si>
    <t>Orientacion Y Consejeria</t>
  </si>
  <si>
    <t>Ensenanza Ingl - Segundo Idioma</t>
  </si>
  <si>
    <t>Fisiologia Del Ejercicio</t>
  </si>
  <si>
    <t>Traduccion</t>
  </si>
  <si>
    <t>Estudios Hispanicos</t>
  </si>
  <si>
    <t>Filosofia</t>
  </si>
  <si>
    <t>Gestion Y Administ Cultural</t>
  </si>
  <si>
    <t xml:space="preserve"> Planificacion</t>
  </si>
  <si>
    <t>Planificacion</t>
  </si>
  <si>
    <t>Años Académicos 2015-16 al 2019-20</t>
  </si>
  <si>
    <t>Administracion De Personal</t>
  </si>
  <si>
    <t>Administracion De Programas</t>
  </si>
  <si>
    <t>Administ Y Supervision Escolar</t>
  </si>
  <si>
    <t>Ecologia Familiar</t>
  </si>
  <si>
    <t>Linguistica</t>
  </si>
  <si>
    <t>Curric Y Ensenanza - Quimica</t>
  </si>
  <si>
    <t>sefp</t>
  </si>
  <si>
    <t>Grados Conferidos</t>
  </si>
  <si>
    <t>9 de octubre de 2020</t>
  </si>
  <si>
    <t>Distribución de Grados Conferidos de Nivel GRADUADO por Género</t>
  </si>
  <si>
    <t>Distribución de Grados Conferidos de Nivel GRADUADO por Facultad o Escuela, Concentración  y Género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</si>
</sst>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1"/>
      <name val="Calibri"/>
      <family val="2"/>
      <scheme val="minor"/>
    </font>
    <font>
      <b/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theme="1" tint="0.499984740745262"/>
      </left>
      <right style="thin">
        <color theme="1" tint="0.499984740745262"/>
      </right>
      <top style="medium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medium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medium">
        <color theme="1" tint="0.499984740745262"/>
      </right>
      <top style="medium">
        <color theme="1" tint="0.499984740745262"/>
      </top>
      <bottom style="thin">
        <color theme="1" tint="0.499984740745262"/>
      </bottom>
      <diagonal/>
    </border>
    <border>
      <left style="medium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medium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theme="1" tint="0.499984740745262"/>
      </left>
      <right style="thin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 style="medium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/>
      <right style="thin">
        <color theme="1" tint="0.499984740745262"/>
      </right>
      <top style="medium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 style="medium">
        <color theme="1" tint="0.499984740745262"/>
      </left>
      <right/>
      <top/>
      <bottom style="medium">
        <color theme="1" tint="0.499984740745262"/>
      </bottom>
      <diagonal/>
    </border>
    <border>
      <left/>
      <right/>
      <top/>
      <bottom style="medium">
        <color theme="1" tint="0.499984740745262"/>
      </bottom>
      <diagonal/>
    </border>
    <border>
      <left/>
      <right style="medium">
        <color theme="1" tint="0.499984740745262"/>
      </right>
      <top/>
      <bottom style="medium">
        <color theme="1" tint="0.499984740745262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7">
    <xf numFmtId="0" fontId="0" fillId="0" borderId="0" xfId="0"/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164" fontId="4" fillId="0" borderId="1" xfId="1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64" fontId="3" fillId="0" borderId="1" xfId="1" applyNumberFormat="1" applyFont="1" applyFill="1" applyBorder="1" applyAlignment="1">
      <alignment horizontal="center" vertical="center"/>
    </xf>
    <xf numFmtId="0" fontId="0" fillId="0" borderId="1" xfId="0" applyBorder="1"/>
    <xf numFmtId="164" fontId="10" fillId="0" borderId="1" xfId="1" applyNumberFormat="1" applyFont="1" applyBorder="1" applyAlignment="1">
      <alignment vertical="center"/>
    </xf>
    <xf numFmtId="164" fontId="7" fillId="0" borderId="1" xfId="1" applyNumberFormat="1" applyFont="1" applyBorder="1" applyAlignment="1">
      <alignment vertical="center"/>
    </xf>
    <xf numFmtId="164" fontId="4" fillId="0" borderId="7" xfId="1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0" fillId="0" borderId="7" xfId="0" applyBorder="1"/>
    <xf numFmtId="0" fontId="3" fillId="0" borderId="8" xfId="0" applyFont="1" applyFill="1" applyBorder="1" applyAlignment="1">
      <alignment horizontal="center" vertical="center"/>
    </xf>
    <xf numFmtId="164" fontId="3" fillId="0" borderId="9" xfId="1" applyNumberFormat="1" applyFont="1" applyFill="1" applyBorder="1" applyAlignment="1">
      <alignment horizontal="center" vertical="center"/>
    </xf>
    <xf numFmtId="0" fontId="0" fillId="0" borderId="9" xfId="0" applyBorder="1"/>
    <xf numFmtId="0" fontId="0" fillId="0" borderId="10" xfId="0" applyBorder="1"/>
    <xf numFmtId="164" fontId="4" fillId="0" borderId="2" xfId="1" applyNumberFormat="1" applyFont="1" applyFill="1" applyBorder="1" applyAlignment="1">
      <alignment horizontal="center" vertical="center"/>
    </xf>
    <xf numFmtId="164" fontId="3" fillId="0" borderId="2" xfId="1" applyNumberFormat="1" applyFont="1" applyFill="1" applyBorder="1" applyAlignment="1">
      <alignment horizontal="center" vertical="center"/>
    </xf>
    <xf numFmtId="164" fontId="3" fillId="0" borderId="12" xfId="1" applyNumberFormat="1" applyFont="1" applyFill="1" applyBorder="1" applyAlignment="1">
      <alignment horizontal="center" vertical="center"/>
    </xf>
    <xf numFmtId="0" fontId="7" fillId="0" borderId="13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8" fillId="0" borderId="15" xfId="0" applyFont="1" applyBorder="1" applyAlignment="1">
      <alignment horizontal="right" vertical="center" indent="1"/>
    </xf>
    <xf numFmtId="0" fontId="4" fillId="0" borderId="12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right" vertical="center" indent="1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indent="1"/>
    </xf>
    <xf numFmtId="0" fontId="3" fillId="0" borderId="7" xfId="0" applyFont="1" applyFill="1" applyBorder="1" applyAlignment="1">
      <alignment horizontal="left" vertical="center" indent="1"/>
    </xf>
    <xf numFmtId="0" fontId="3" fillId="0" borderId="9" xfId="0" applyFont="1" applyFill="1" applyBorder="1" applyAlignment="1">
      <alignment horizontal="left" vertical="center" indent="1"/>
    </xf>
    <xf numFmtId="0" fontId="3" fillId="0" borderId="10" xfId="0" applyFont="1" applyFill="1" applyBorder="1" applyAlignment="1">
      <alignment horizontal="left" vertical="center" indent="1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0" fontId="10" fillId="0" borderId="1" xfId="0" applyFont="1" applyBorder="1" applyAlignment="1">
      <alignment horizontal="left" vertical="center" indent="2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 inden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5"/>
  <sheetViews>
    <sheetView zoomScaleNormal="100" workbookViewId="0">
      <selection sqref="A1:R1"/>
    </sheetView>
  </sheetViews>
  <sheetFormatPr defaultColWidth="8.85546875" defaultRowHeight="15" x14ac:dyDescent="0.25"/>
  <cols>
    <col min="1" max="1" width="3" bestFit="1" customWidth="1"/>
    <col min="3" max="3" width="19" bestFit="1" customWidth="1"/>
    <col min="4" max="18" width="5.140625" bestFit="1" customWidth="1"/>
  </cols>
  <sheetData>
    <row r="1" spans="1:18" x14ac:dyDescent="0.25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</row>
    <row r="2" spans="1:18" x14ac:dyDescent="0.25">
      <c r="A2" s="48" t="s">
        <v>105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</row>
    <row r="3" spans="1:18" x14ac:dyDescent="0.25">
      <c r="A3" s="2"/>
      <c r="B3" s="2"/>
      <c r="C3" s="2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51" t="s">
        <v>157</v>
      </c>
      <c r="Q3" s="51"/>
      <c r="R3" s="51"/>
    </row>
    <row r="4" spans="1:18" x14ac:dyDescent="0.25">
      <c r="A4" s="49" t="s">
        <v>158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</row>
    <row r="5" spans="1:18" x14ac:dyDescent="0.25">
      <c r="A5" s="50" t="s">
        <v>148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</row>
    <row r="6" spans="1:18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4"/>
      <c r="Q6" s="4"/>
      <c r="R6" s="7" t="s">
        <v>155</v>
      </c>
    </row>
    <row r="7" spans="1:18" ht="15.75" thickBot="1" x14ac:dyDescent="0.3">
      <c r="A7" s="51" t="s">
        <v>90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</row>
    <row r="8" spans="1:18" x14ac:dyDescent="0.25">
      <c r="A8" s="41" t="s">
        <v>1</v>
      </c>
      <c r="B8" s="42"/>
      <c r="C8" s="43"/>
      <c r="D8" s="47" t="s">
        <v>92</v>
      </c>
      <c r="E8" s="39"/>
      <c r="F8" s="39"/>
      <c r="G8" s="39" t="s">
        <v>93</v>
      </c>
      <c r="H8" s="39"/>
      <c r="I8" s="39"/>
      <c r="J8" s="39" t="s">
        <v>104</v>
      </c>
      <c r="K8" s="39"/>
      <c r="L8" s="39"/>
      <c r="M8" s="39" t="s">
        <v>113</v>
      </c>
      <c r="N8" s="39"/>
      <c r="O8" s="39"/>
      <c r="P8" s="39" t="s">
        <v>116</v>
      </c>
      <c r="Q8" s="39"/>
      <c r="R8" s="40"/>
    </row>
    <row r="9" spans="1:18" ht="15.75" thickBot="1" x14ac:dyDescent="0.3">
      <c r="A9" s="44"/>
      <c r="B9" s="45"/>
      <c r="C9" s="46"/>
      <c r="D9" s="28" t="s">
        <v>2</v>
      </c>
      <c r="E9" s="29" t="s">
        <v>3</v>
      </c>
      <c r="F9" s="29" t="s">
        <v>4</v>
      </c>
      <c r="G9" s="29" t="s">
        <v>2</v>
      </c>
      <c r="H9" s="29" t="s">
        <v>3</v>
      </c>
      <c r="I9" s="29" t="s">
        <v>4</v>
      </c>
      <c r="J9" s="29" t="s">
        <v>2</v>
      </c>
      <c r="K9" s="29" t="s">
        <v>3</v>
      </c>
      <c r="L9" s="29" t="s">
        <v>4</v>
      </c>
      <c r="M9" s="29" t="s">
        <v>2</v>
      </c>
      <c r="N9" s="29" t="s">
        <v>3</v>
      </c>
      <c r="O9" s="29" t="s">
        <v>4</v>
      </c>
      <c r="P9" s="29" t="s">
        <v>2</v>
      </c>
      <c r="Q9" s="29" t="s">
        <v>3</v>
      </c>
      <c r="R9" s="30" t="s">
        <v>4</v>
      </c>
    </row>
    <row r="10" spans="1:18" ht="15.75" thickBot="1" x14ac:dyDescent="0.3">
      <c r="A10" s="25"/>
      <c r="B10" s="26"/>
      <c r="C10" s="27" t="s">
        <v>156</v>
      </c>
      <c r="D10" s="22">
        <v>224</v>
      </c>
      <c r="E10" s="9">
        <v>363</v>
      </c>
      <c r="F10" s="9">
        <v>587</v>
      </c>
      <c r="G10" s="9">
        <v>227</v>
      </c>
      <c r="H10" s="9">
        <v>460</v>
      </c>
      <c r="I10" s="9">
        <v>687</v>
      </c>
      <c r="J10" s="9">
        <v>252</v>
      </c>
      <c r="K10" s="9">
        <v>398</v>
      </c>
      <c r="L10" s="9">
        <v>650</v>
      </c>
      <c r="M10" s="9">
        <v>277</v>
      </c>
      <c r="N10" s="9">
        <v>381</v>
      </c>
      <c r="O10" s="9">
        <v>658</v>
      </c>
      <c r="P10" s="9">
        <v>219</v>
      </c>
      <c r="Q10" s="9">
        <v>363</v>
      </c>
      <c r="R10" s="15">
        <v>582</v>
      </c>
    </row>
    <row r="11" spans="1:18" x14ac:dyDescent="0.25">
      <c r="A11" s="16">
        <v>6</v>
      </c>
      <c r="B11" s="35" t="s">
        <v>6</v>
      </c>
      <c r="C11" s="36"/>
      <c r="D11" s="23">
        <v>3</v>
      </c>
      <c r="E11" s="11">
        <v>8</v>
      </c>
      <c r="F11" s="11">
        <v>11</v>
      </c>
      <c r="G11" s="11">
        <v>0</v>
      </c>
      <c r="H11" s="11">
        <v>7</v>
      </c>
      <c r="I11" s="11">
        <v>7</v>
      </c>
      <c r="J11" s="11">
        <v>0</v>
      </c>
      <c r="K11" s="11">
        <v>8</v>
      </c>
      <c r="L11" s="11">
        <v>8</v>
      </c>
      <c r="M11" s="11">
        <v>0</v>
      </c>
      <c r="N11" s="11">
        <v>3</v>
      </c>
      <c r="O11" s="11">
        <v>3</v>
      </c>
      <c r="P11" s="12">
        <v>3</v>
      </c>
      <c r="Q11" s="12">
        <v>2</v>
      </c>
      <c r="R11" s="17">
        <v>5</v>
      </c>
    </row>
    <row r="12" spans="1:18" x14ac:dyDescent="0.25">
      <c r="A12" s="16">
        <v>7</v>
      </c>
      <c r="B12" s="35" t="s">
        <v>88</v>
      </c>
      <c r="C12" s="36"/>
      <c r="D12" s="23">
        <v>112</v>
      </c>
      <c r="E12" s="11">
        <v>192</v>
      </c>
      <c r="F12" s="11">
        <v>304</v>
      </c>
      <c r="G12" s="11">
        <v>119</v>
      </c>
      <c r="H12" s="11">
        <v>262</v>
      </c>
      <c r="I12" s="11">
        <v>381</v>
      </c>
      <c r="J12" s="11">
        <v>137</v>
      </c>
      <c r="K12" s="11">
        <v>247</v>
      </c>
      <c r="L12" s="11">
        <v>384</v>
      </c>
      <c r="M12" s="11">
        <v>157</v>
      </c>
      <c r="N12" s="11">
        <v>237</v>
      </c>
      <c r="O12" s="11">
        <v>394</v>
      </c>
      <c r="P12" s="12">
        <v>101</v>
      </c>
      <c r="Q12" s="12">
        <v>200</v>
      </c>
      <c r="R12" s="17">
        <v>301</v>
      </c>
    </row>
    <row r="13" spans="1:18" x14ac:dyDescent="0.25">
      <c r="A13" s="16">
        <v>8</v>
      </c>
      <c r="B13" s="35" t="s">
        <v>89</v>
      </c>
      <c r="C13" s="36"/>
      <c r="D13" s="23">
        <v>0</v>
      </c>
      <c r="E13" s="11">
        <v>2</v>
      </c>
      <c r="F13" s="11">
        <v>2</v>
      </c>
      <c r="G13" s="11">
        <v>1</v>
      </c>
      <c r="H13" s="11">
        <v>0</v>
      </c>
      <c r="I13" s="11">
        <v>1</v>
      </c>
      <c r="J13" s="11">
        <v>2</v>
      </c>
      <c r="K13" s="11">
        <v>3</v>
      </c>
      <c r="L13" s="11">
        <v>5</v>
      </c>
      <c r="M13" s="11">
        <v>2</v>
      </c>
      <c r="N13" s="11">
        <v>2</v>
      </c>
      <c r="O13" s="11">
        <v>4</v>
      </c>
      <c r="P13" s="12">
        <v>1</v>
      </c>
      <c r="Q13" s="12">
        <v>1</v>
      </c>
      <c r="R13" s="17">
        <v>2</v>
      </c>
    </row>
    <row r="14" spans="1:18" x14ac:dyDescent="0.25">
      <c r="A14" s="16">
        <v>9</v>
      </c>
      <c r="B14" s="35" t="s">
        <v>7</v>
      </c>
      <c r="C14" s="36"/>
      <c r="D14" s="23">
        <v>26</v>
      </c>
      <c r="E14" s="11">
        <v>57</v>
      </c>
      <c r="F14" s="11">
        <v>83</v>
      </c>
      <c r="G14" s="11">
        <v>31</v>
      </c>
      <c r="H14" s="11">
        <v>91</v>
      </c>
      <c r="I14" s="11">
        <v>122</v>
      </c>
      <c r="J14" s="11">
        <v>32</v>
      </c>
      <c r="K14" s="11">
        <v>38</v>
      </c>
      <c r="L14" s="11">
        <v>70</v>
      </c>
      <c r="M14" s="11">
        <v>32</v>
      </c>
      <c r="N14" s="11">
        <v>52</v>
      </c>
      <c r="O14" s="11">
        <v>84</v>
      </c>
      <c r="P14" s="12">
        <v>44</v>
      </c>
      <c r="Q14" s="12">
        <v>50</v>
      </c>
      <c r="R14" s="17">
        <v>94</v>
      </c>
    </row>
    <row r="15" spans="1:18" ht="15.75" thickBot="1" x14ac:dyDescent="0.3">
      <c r="A15" s="18">
        <v>11</v>
      </c>
      <c r="B15" s="37" t="s">
        <v>8</v>
      </c>
      <c r="C15" s="38"/>
      <c r="D15" s="24">
        <v>83</v>
      </c>
      <c r="E15" s="19">
        <v>104</v>
      </c>
      <c r="F15" s="19">
        <v>187</v>
      </c>
      <c r="G15" s="19">
        <v>76</v>
      </c>
      <c r="H15" s="19">
        <v>100</v>
      </c>
      <c r="I15" s="19">
        <v>176</v>
      </c>
      <c r="J15" s="19">
        <v>81</v>
      </c>
      <c r="K15" s="19">
        <v>102</v>
      </c>
      <c r="L15" s="19">
        <v>183</v>
      </c>
      <c r="M15" s="19">
        <v>86</v>
      </c>
      <c r="N15" s="19">
        <v>87</v>
      </c>
      <c r="O15" s="19">
        <v>173</v>
      </c>
      <c r="P15" s="20">
        <v>70</v>
      </c>
      <c r="Q15" s="20">
        <v>110</v>
      </c>
      <c r="R15" s="21">
        <v>180</v>
      </c>
    </row>
  </sheetData>
  <mergeCells count="17">
    <mergeCell ref="A1:R1"/>
    <mergeCell ref="A4:R4"/>
    <mergeCell ref="A5:R5"/>
    <mergeCell ref="A7:R7"/>
    <mergeCell ref="A2:R2"/>
    <mergeCell ref="P3:R3"/>
    <mergeCell ref="B12:C12"/>
    <mergeCell ref="B13:C13"/>
    <mergeCell ref="B14:C14"/>
    <mergeCell ref="B15:C15"/>
    <mergeCell ref="P8:R8"/>
    <mergeCell ref="B11:C11"/>
    <mergeCell ref="A8:C9"/>
    <mergeCell ref="D8:F8"/>
    <mergeCell ref="G8:I8"/>
    <mergeCell ref="J8:L8"/>
    <mergeCell ref="M8:O8"/>
  </mergeCells>
  <printOptions horizontalCentered="1"/>
  <pageMargins left="0.25" right="0.25" top="0.75" bottom="0.75" header="0.3" footer="0.3"/>
  <pageSetup fitToHeight="0" orientation="landscape" r:id="rId1"/>
  <headerFooter>
    <oddHeader>&amp;L&amp;G</oddHeader>
    <oddFooter>&amp;C&amp;9Patrono con Igualdad de Oportunidades en el Empleo M/M/V/I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1EF085-6AC4-44F4-BC04-5F9F79CE3B13}">
  <dimension ref="A1:R122"/>
  <sheetViews>
    <sheetView topLeftCell="A78" zoomScaleNormal="100" workbookViewId="0">
      <selection activeCell="A80" sqref="A80:XFD101"/>
    </sheetView>
  </sheetViews>
  <sheetFormatPr defaultRowHeight="12.75" outlineLevelRow="4" x14ac:dyDescent="0.25"/>
  <cols>
    <col min="1" max="1" width="8" style="5" bestFit="1" customWidth="1"/>
    <col min="2" max="2" width="5.5703125" style="5" bestFit="1" customWidth="1"/>
    <col min="3" max="3" width="27.42578125" style="5" bestFit="1" customWidth="1"/>
    <col min="4" max="18" width="5.140625" style="5" bestFit="1" customWidth="1"/>
    <col min="19" max="16384" width="9.140625" style="5"/>
  </cols>
  <sheetData>
    <row r="1" spans="1:18" customFormat="1" ht="15" x14ac:dyDescent="0.25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</row>
    <row r="2" spans="1:18" customFormat="1" ht="15" x14ac:dyDescent="0.25">
      <c r="A2" s="48" t="s">
        <v>105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</row>
    <row r="3" spans="1:18" customFormat="1" ht="15" x14ac:dyDescent="0.25">
      <c r="A3" s="2"/>
      <c r="B3" s="2"/>
      <c r="C3" s="2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51" t="s">
        <v>157</v>
      </c>
      <c r="Q3" s="51"/>
      <c r="R3" s="51"/>
    </row>
    <row r="4" spans="1:18" customFormat="1" ht="15" x14ac:dyDescent="0.25">
      <c r="A4" s="49" t="s">
        <v>159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</row>
    <row r="5" spans="1:18" customFormat="1" ht="15" x14ac:dyDescent="0.25">
      <c r="A5" s="50" t="s">
        <v>148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</row>
    <row r="6" spans="1:18" customFormat="1" ht="15" x14ac:dyDescent="0.2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7" t="s">
        <v>155</v>
      </c>
    </row>
    <row r="7" spans="1:18" customFormat="1" ht="15" x14ac:dyDescent="0.25">
      <c r="A7" s="51" t="s">
        <v>90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</row>
    <row r="8" spans="1:18" customFormat="1" ht="15" x14ac:dyDescent="0.25">
      <c r="A8" s="53" t="s">
        <v>1</v>
      </c>
      <c r="B8" s="53"/>
      <c r="C8" s="53"/>
      <c r="D8" s="54" t="s">
        <v>92</v>
      </c>
      <c r="E8" s="54"/>
      <c r="F8" s="54"/>
      <c r="G8" s="54" t="s">
        <v>93</v>
      </c>
      <c r="H8" s="54"/>
      <c r="I8" s="54"/>
      <c r="J8" s="54" t="s">
        <v>104</v>
      </c>
      <c r="K8" s="54"/>
      <c r="L8" s="54"/>
      <c r="M8" s="54" t="s">
        <v>113</v>
      </c>
      <c r="N8" s="54"/>
      <c r="O8" s="54"/>
      <c r="P8" s="54" t="s">
        <v>116</v>
      </c>
      <c r="Q8" s="54"/>
      <c r="R8" s="54"/>
    </row>
    <row r="9" spans="1:18" customFormat="1" ht="15" x14ac:dyDescent="0.25">
      <c r="A9" s="53"/>
      <c r="B9" s="53"/>
      <c r="C9" s="53"/>
      <c r="D9" s="31" t="s">
        <v>2</v>
      </c>
      <c r="E9" s="31" t="s">
        <v>3</v>
      </c>
      <c r="F9" s="31" t="s">
        <v>4</v>
      </c>
      <c r="G9" s="31" t="s">
        <v>2</v>
      </c>
      <c r="H9" s="31" t="s">
        <v>3</v>
      </c>
      <c r="I9" s="31" t="s">
        <v>4</v>
      </c>
      <c r="J9" s="31" t="s">
        <v>2</v>
      </c>
      <c r="K9" s="31" t="s">
        <v>3</v>
      </c>
      <c r="L9" s="31" t="s">
        <v>4</v>
      </c>
      <c r="M9" s="31" t="s">
        <v>2</v>
      </c>
      <c r="N9" s="31" t="s">
        <v>3</v>
      </c>
      <c r="O9" s="31" t="s">
        <v>4</v>
      </c>
      <c r="P9" s="31" t="s">
        <v>2</v>
      </c>
      <c r="Q9" s="31" t="s">
        <v>3</v>
      </c>
      <c r="R9" s="31" t="s">
        <v>4</v>
      </c>
    </row>
    <row r="10" spans="1:18" customFormat="1" ht="15" x14ac:dyDescent="0.25">
      <c r="A10" s="8"/>
      <c r="B10" s="8"/>
      <c r="C10" s="32" t="s">
        <v>156</v>
      </c>
      <c r="D10" s="9">
        <f t="shared" ref="D10:R10" si="0">SUM(D11:D15)</f>
        <v>224</v>
      </c>
      <c r="E10" s="9">
        <f t="shared" si="0"/>
        <v>363</v>
      </c>
      <c r="F10" s="9">
        <f t="shared" si="0"/>
        <v>587</v>
      </c>
      <c r="G10" s="9">
        <f t="shared" si="0"/>
        <v>227</v>
      </c>
      <c r="H10" s="9">
        <f t="shared" si="0"/>
        <v>460</v>
      </c>
      <c r="I10" s="9">
        <f t="shared" si="0"/>
        <v>687</v>
      </c>
      <c r="J10" s="9">
        <f t="shared" si="0"/>
        <v>252</v>
      </c>
      <c r="K10" s="9">
        <f t="shared" si="0"/>
        <v>398</v>
      </c>
      <c r="L10" s="9">
        <f t="shared" si="0"/>
        <v>650</v>
      </c>
      <c r="M10" s="9">
        <f t="shared" si="0"/>
        <v>277</v>
      </c>
      <c r="N10" s="9">
        <f t="shared" si="0"/>
        <v>381</v>
      </c>
      <c r="O10" s="9">
        <f t="shared" si="0"/>
        <v>658</v>
      </c>
      <c r="P10" s="9">
        <f t="shared" si="0"/>
        <v>219</v>
      </c>
      <c r="Q10" s="9">
        <f t="shared" si="0"/>
        <v>363</v>
      </c>
      <c r="R10" s="9">
        <f t="shared" si="0"/>
        <v>582</v>
      </c>
    </row>
    <row r="11" spans="1:18" customFormat="1" ht="15" x14ac:dyDescent="0.25">
      <c r="A11" s="10">
        <v>6</v>
      </c>
      <c r="B11" s="35" t="s">
        <v>6</v>
      </c>
      <c r="C11" s="35"/>
      <c r="D11" s="11">
        <f t="shared" ref="D11:R11" si="1">D62+D105</f>
        <v>3</v>
      </c>
      <c r="E11" s="11">
        <f t="shared" si="1"/>
        <v>8</v>
      </c>
      <c r="F11" s="11">
        <f t="shared" si="1"/>
        <v>11</v>
      </c>
      <c r="G11" s="11">
        <f t="shared" si="1"/>
        <v>0</v>
      </c>
      <c r="H11" s="11">
        <f t="shared" si="1"/>
        <v>7</v>
      </c>
      <c r="I11" s="11">
        <f t="shared" si="1"/>
        <v>7</v>
      </c>
      <c r="J11" s="11">
        <f t="shared" si="1"/>
        <v>0</v>
      </c>
      <c r="K11" s="11">
        <f t="shared" si="1"/>
        <v>8</v>
      </c>
      <c r="L11" s="11">
        <f t="shared" si="1"/>
        <v>8</v>
      </c>
      <c r="M11" s="11">
        <f t="shared" si="1"/>
        <v>0</v>
      </c>
      <c r="N11" s="11">
        <f t="shared" si="1"/>
        <v>3</v>
      </c>
      <c r="O11" s="11">
        <f t="shared" si="1"/>
        <v>3</v>
      </c>
      <c r="P11" s="12">
        <f t="shared" si="1"/>
        <v>3</v>
      </c>
      <c r="Q11" s="12">
        <f t="shared" si="1"/>
        <v>2</v>
      </c>
      <c r="R11" s="12">
        <f t="shared" si="1"/>
        <v>5</v>
      </c>
    </row>
    <row r="12" spans="1:18" customFormat="1" ht="15" x14ac:dyDescent="0.25">
      <c r="A12" s="10">
        <v>7</v>
      </c>
      <c r="B12" s="35" t="s">
        <v>88</v>
      </c>
      <c r="C12" s="35"/>
      <c r="D12" s="11">
        <f t="shared" ref="D12:R12" si="2">D17+D24+D27+D40+D66+D71+D76+D81+D103+D121</f>
        <v>112</v>
      </c>
      <c r="E12" s="11">
        <f t="shared" si="2"/>
        <v>192</v>
      </c>
      <c r="F12" s="11">
        <f t="shared" si="2"/>
        <v>304</v>
      </c>
      <c r="G12" s="11">
        <f t="shared" si="2"/>
        <v>119</v>
      </c>
      <c r="H12" s="11">
        <f t="shared" si="2"/>
        <v>262</v>
      </c>
      <c r="I12" s="11">
        <f t="shared" si="2"/>
        <v>381</v>
      </c>
      <c r="J12" s="11">
        <f t="shared" si="2"/>
        <v>137</v>
      </c>
      <c r="K12" s="11">
        <f t="shared" si="2"/>
        <v>247</v>
      </c>
      <c r="L12" s="11">
        <f t="shared" si="2"/>
        <v>384</v>
      </c>
      <c r="M12" s="11">
        <f t="shared" si="2"/>
        <v>157</v>
      </c>
      <c r="N12" s="11">
        <f t="shared" si="2"/>
        <v>237</v>
      </c>
      <c r="O12" s="11">
        <f t="shared" si="2"/>
        <v>394</v>
      </c>
      <c r="P12" s="12">
        <f t="shared" si="2"/>
        <v>101</v>
      </c>
      <c r="Q12" s="12">
        <f t="shared" si="2"/>
        <v>200</v>
      </c>
      <c r="R12" s="12">
        <f t="shared" si="2"/>
        <v>301</v>
      </c>
    </row>
    <row r="13" spans="1:18" customFormat="1" ht="15" x14ac:dyDescent="0.25">
      <c r="A13" s="10">
        <v>8</v>
      </c>
      <c r="B13" s="35" t="s">
        <v>89</v>
      </c>
      <c r="C13" s="35"/>
      <c r="D13" s="11">
        <f t="shared" ref="D13:R13" si="3">D68+D116</f>
        <v>0</v>
      </c>
      <c r="E13" s="11">
        <f t="shared" si="3"/>
        <v>2</v>
      </c>
      <c r="F13" s="11">
        <f t="shared" si="3"/>
        <v>2</v>
      </c>
      <c r="G13" s="11">
        <f t="shared" si="3"/>
        <v>1</v>
      </c>
      <c r="H13" s="11">
        <f t="shared" si="3"/>
        <v>0</v>
      </c>
      <c r="I13" s="11">
        <f t="shared" si="3"/>
        <v>1</v>
      </c>
      <c r="J13" s="11">
        <f t="shared" si="3"/>
        <v>2</v>
      </c>
      <c r="K13" s="11">
        <f t="shared" si="3"/>
        <v>3</v>
      </c>
      <c r="L13" s="11">
        <f t="shared" si="3"/>
        <v>5</v>
      </c>
      <c r="M13" s="11">
        <f t="shared" si="3"/>
        <v>2</v>
      </c>
      <c r="N13" s="11">
        <f t="shared" si="3"/>
        <v>2</v>
      </c>
      <c r="O13" s="11">
        <f t="shared" si="3"/>
        <v>4</v>
      </c>
      <c r="P13" s="12">
        <f t="shared" si="3"/>
        <v>1</v>
      </c>
      <c r="Q13" s="12">
        <f t="shared" si="3"/>
        <v>1</v>
      </c>
      <c r="R13" s="12">
        <f t="shared" si="3"/>
        <v>2</v>
      </c>
    </row>
    <row r="14" spans="1:18" customFormat="1" ht="15" x14ac:dyDescent="0.25">
      <c r="A14" s="10">
        <v>9</v>
      </c>
      <c r="B14" s="35" t="s">
        <v>7</v>
      </c>
      <c r="C14" s="35"/>
      <c r="D14" s="11">
        <f t="shared" ref="D14:R14" si="4">D20+D33+D57+D98+D114</f>
        <v>26</v>
      </c>
      <c r="E14" s="11">
        <f t="shared" si="4"/>
        <v>57</v>
      </c>
      <c r="F14" s="11">
        <f t="shared" si="4"/>
        <v>83</v>
      </c>
      <c r="G14" s="11">
        <f t="shared" si="4"/>
        <v>31</v>
      </c>
      <c r="H14" s="11">
        <f t="shared" si="4"/>
        <v>91</v>
      </c>
      <c r="I14" s="11">
        <f t="shared" si="4"/>
        <v>122</v>
      </c>
      <c r="J14" s="11">
        <f t="shared" si="4"/>
        <v>32</v>
      </c>
      <c r="K14" s="11">
        <f t="shared" si="4"/>
        <v>38</v>
      </c>
      <c r="L14" s="11">
        <f t="shared" si="4"/>
        <v>70</v>
      </c>
      <c r="M14" s="11">
        <f t="shared" si="4"/>
        <v>32</v>
      </c>
      <c r="N14" s="11">
        <f t="shared" si="4"/>
        <v>52</v>
      </c>
      <c r="O14" s="11">
        <f t="shared" si="4"/>
        <v>84</v>
      </c>
      <c r="P14" s="12">
        <f t="shared" si="4"/>
        <v>44</v>
      </c>
      <c r="Q14" s="12">
        <f t="shared" si="4"/>
        <v>50</v>
      </c>
      <c r="R14" s="12">
        <f t="shared" si="4"/>
        <v>94</v>
      </c>
    </row>
    <row r="15" spans="1:18" customFormat="1" ht="15" x14ac:dyDescent="0.25">
      <c r="A15" s="10">
        <v>11</v>
      </c>
      <c r="B15" s="35" t="s">
        <v>8</v>
      </c>
      <c r="C15" s="35"/>
      <c r="D15" s="11">
        <f>D78</f>
        <v>83</v>
      </c>
      <c r="E15" s="11">
        <f t="shared" ref="E15:R15" si="5">E78</f>
        <v>104</v>
      </c>
      <c r="F15" s="11">
        <f t="shared" si="5"/>
        <v>187</v>
      </c>
      <c r="G15" s="11">
        <f t="shared" si="5"/>
        <v>76</v>
      </c>
      <c r="H15" s="11">
        <f t="shared" si="5"/>
        <v>100</v>
      </c>
      <c r="I15" s="11">
        <f t="shared" si="5"/>
        <v>176</v>
      </c>
      <c r="J15" s="11">
        <f t="shared" si="5"/>
        <v>81</v>
      </c>
      <c r="K15" s="11">
        <f t="shared" si="5"/>
        <v>102</v>
      </c>
      <c r="L15" s="11">
        <f t="shared" si="5"/>
        <v>183</v>
      </c>
      <c r="M15" s="11">
        <f t="shared" si="5"/>
        <v>86</v>
      </c>
      <c r="N15" s="11">
        <f t="shared" si="5"/>
        <v>87</v>
      </c>
      <c r="O15" s="11">
        <f t="shared" si="5"/>
        <v>173</v>
      </c>
      <c r="P15" s="12">
        <f t="shared" si="5"/>
        <v>70</v>
      </c>
      <c r="Q15" s="12">
        <f t="shared" si="5"/>
        <v>110</v>
      </c>
      <c r="R15" s="12">
        <f t="shared" si="5"/>
        <v>180</v>
      </c>
    </row>
    <row r="16" spans="1:18" outlineLevel="1" x14ac:dyDescent="0.25">
      <c r="A16" s="55" t="s">
        <v>117</v>
      </c>
      <c r="B16" s="55"/>
      <c r="C16" s="55"/>
      <c r="D16" s="13">
        <f t="shared" ref="D16:R16" si="6">SUBTOTAL(9,D17:D22)</f>
        <v>33</v>
      </c>
      <c r="E16" s="13">
        <f t="shared" si="6"/>
        <v>23</v>
      </c>
      <c r="F16" s="13">
        <f t="shared" si="6"/>
        <v>56</v>
      </c>
      <c r="G16" s="13">
        <f t="shared" si="6"/>
        <v>21</v>
      </c>
      <c r="H16" s="13">
        <f t="shared" si="6"/>
        <v>26</v>
      </c>
      <c r="I16" s="13">
        <f t="shared" si="6"/>
        <v>47</v>
      </c>
      <c r="J16" s="13">
        <f t="shared" si="6"/>
        <v>31</v>
      </c>
      <c r="K16" s="13">
        <f t="shared" si="6"/>
        <v>22</v>
      </c>
      <c r="L16" s="13">
        <f t="shared" si="6"/>
        <v>53</v>
      </c>
      <c r="M16" s="13">
        <f t="shared" si="6"/>
        <v>17</v>
      </c>
      <c r="N16" s="13">
        <f t="shared" si="6"/>
        <v>26</v>
      </c>
      <c r="O16" s="13">
        <f t="shared" si="6"/>
        <v>43</v>
      </c>
      <c r="P16" s="13">
        <f t="shared" si="6"/>
        <v>16</v>
      </c>
      <c r="Q16" s="13">
        <f t="shared" si="6"/>
        <v>14</v>
      </c>
      <c r="R16" s="13">
        <f t="shared" si="6"/>
        <v>30</v>
      </c>
    </row>
    <row r="17" spans="1:18" outlineLevel="3" collapsed="1" x14ac:dyDescent="0.25">
      <c r="A17" s="52" t="s">
        <v>115</v>
      </c>
      <c r="B17" s="52"/>
      <c r="C17" s="52"/>
      <c r="D17" s="13">
        <f t="shared" ref="D17:R17" si="7">SUBTOTAL(9,D18:D19)</f>
        <v>32</v>
      </c>
      <c r="E17" s="13">
        <f t="shared" si="7"/>
        <v>22</v>
      </c>
      <c r="F17" s="13">
        <f t="shared" si="7"/>
        <v>54</v>
      </c>
      <c r="G17" s="13">
        <f t="shared" si="7"/>
        <v>20</v>
      </c>
      <c r="H17" s="13">
        <f t="shared" si="7"/>
        <v>25</v>
      </c>
      <c r="I17" s="13">
        <f t="shared" si="7"/>
        <v>45</v>
      </c>
      <c r="J17" s="13">
        <f t="shared" si="7"/>
        <v>30</v>
      </c>
      <c r="K17" s="13">
        <f t="shared" si="7"/>
        <v>20</v>
      </c>
      <c r="L17" s="13">
        <f t="shared" si="7"/>
        <v>50</v>
      </c>
      <c r="M17" s="13">
        <f t="shared" si="7"/>
        <v>15</v>
      </c>
      <c r="N17" s="13">
        <f t="shared" si="7"/>
        <v>26</v>
      </c>
      <c r="O17" s="13">
        <f t="shared" si="7"/>
        <v>41</v>
      </c>
      <c r="P17" s="13">
        <f t="shared" si="7"/>
        <v>16</v>
      </c>
      <c r="Q17" s="13">
        <f t="shared" si="7"/>
        <v>14</v>
      </c>
      <c r="R17" s="13">
        <f t="shared" si="7"/>
        <v>30</v>
      </c>
    </row>
    <row r="18" spans="1:18" outlineLevel="4" x14ac:dyDescent="0.25">
      <c r="A18" s="8">
        <v>52.010100000000001</v>
      </c>
      <c r="B18" s="8" t="s">
        <v>82</v>
      </c>
      <c r="C18" s="8" t="s">
        <v>118</v>
      </c>
      <c r="D18" s="14">
        <v>32</v>
      </c>
      <c r="E18" s="14">
        <v>22</v>
      </c>
      <c r="F18" s="14">
        <f t="shared" ref="F18:F55" si="8">SUM(D18:E18)</f>
        <v>54</v>
      </c>
      <c r="G18" s="14">
        <v>20</v>
      </c>
      <c r="H18" s="14">
        <v>24</v>
      </c>
      <c r="I18" s="14">
        <f t="shared" ref="I18:I55" si="9">SUM(G18:H18)</f>
        <v>44</v>
      </c>
      <c r="J18" s="14">
        <v>30</v>
      </c>
      <c r="K18" s="14">
        <v>20</v>
      </c>
      <c r="L18" s="14">
        <f t="shared" ref="L18:L55" si="10">SUM(J18:K18)</f>
        <v>50</v>
      </c>
      <c r="M18" s="14">
        <v>15</v>
      </c>
      <c r="N18" s="14">
        <v>26</v>
      </c>
      <c r="O18" s="14">
        <f t="shared" ref="O18:O55" si="11">SUM(M18:N18)</f>
        <v>41</v>
      </c>
      <c r="P18" s="14">
        <v>16</v>
      </c>
      <c r="Q18" s="14">
        <v>14</v>
      </c>
      <c r="R18" s="14">
        <f t="shared" ref="R18:R55" si="12">SUM(P18:Q18)</f>
        <v>30</v>
      </c>
    </row>
    <row r="19" spans="1:18" outlineLevel="4" x14ac:dyDescent="0.25">
      <c r="A19" s="8">
        <v>52.020499999999998</v>
      </c>
      <c r="B19" s="8" t="s">
        <v>12</v>
      </c>
      <c r="C19" s="8" t="s">
        <v>9</v>
      </c>
      <c r="D19" s="14"/>
      <c r="E19" s="14"/>
      <c r="F19" s="14">
        <f t="shared" si="8"/>
        <v>0</v>
      </c>
      <c r="G19" s="14"/>
      <c r="H19" s="14">
        <v>1</v>
      </c>
      <c r="I19" s="14">
        <f t="shared" si="9"/>
        <v>1</v>
      </c>
      <c r="J19" s="14"/>
      <c r="K19" s="14"/>
      <c r="L19" s="14">
        <f t="shared" si="10"/>
        <v>0</v>
      </c>
      <c r="M19" s="14"/>
      <c r="N19" s="14"/>
      <c r="O19" s="14">
        <f t="shared" si="11"/>
        <v>0</v>
      </c>
      <c r="P19" s="14"/>
      <c r="Q19" s="14"/>
      <c r="R19" s="14">
        <f t="shared" si="12"/>
        <v>0</v>
      </c>
    </row>
    <row r="20" spans="1:18" outlineLevel="3" x14ac:dyDescent="0.25">
      <c r="A20" s="52" t="s">
        <v>7</v>
      </c>
      <c r="B20" s="52"/>
      <c r="C20" s="52"/>
      <c r="D20" s="13">
        <f t="shared" ref="D20:R20" si="13">SUBTOTAL(9,D21:D22)</f>
        <v>1</v>
      </c>
      <c r="E20" s="13">
        <f t="shared" si="13"/>
        <v>1</v>
      </c>
      <c r="F20" s="13">
        <f t="shared" si="13"/>
        <v>2</v>
      </c>
      <c r="G20" s="13">
        <f t="shared" si="13"/>
        <v>1</v>
      </c>
      <c r="H20" s="13">
        <f t="shared" si="13"/>
        <v>1</v>
      </c>
      <c r="I20" s="13">
        <f t="shared" si="13"/>
        <v>2</v>
      </c>
      <c r="J20" s="13">
        <f t="shared" si="13"/>
        <v>1</v>
      </c>
      <c r="K20" s="13">
        <f t="shared" si="13"/>
        <v>2</v>
      </c>
      <c r="L20" s="13">
        <f t="shared" si="13"/>
        <v>3</v>
      </c>
      <c r="M20" s="13">
        <f t="shared" si="13"/>
        <v>2</v>
      </c>
      <c r="N20" s="13">
        <f t="shared" si="13"/>
        <v>0</v>
      </c>
      <c r="O20" s="13">
        <f t="shared" si="13"/>
        <v>2</v>
      </c>
      <c r="P20" s="13">
        <f t="shared" si="13"/>
        <v>0</v>
      </c>
      <c r="Q20" s="13">
        <f t="shared" si="13"/>
        <v>0</v>
      </c>
      <c r="R20" s="13">
        <f t="shared" si="13"/>
        <v>0</v>
      </c>
    </row>
    <row r="21" spans="1:18" outlineLevel="4" x14ac:dyDescent="0.25">
      <c r="A21" s="8">
        <v>52.080100000000002</v>
      </c>
      <c r="B21" s="8" t="s">
        <v>10</v>
      </c>
      <c r="C21" s="8" t="s">
        <v>11</v>
      </c>
      <c r="D21" s="14">
        <v>1</v>
      </c>
      <c r="E21" s="14">
        <v>1</v>
      </c>
      <c r="F21" s="14">
        <f t="shared" si="8"/>
        <v>2</v>
      </c>
      <c r="G21" s="14">
        <v>1</v>
      </c>
      <c r="H21" s="14"/>
      <c r="I21" s="14">
        <f t="shared" si="9"/>
        <v>1</v>
      </c>
      <c r="J21" s="14"/>
      <c r="K21" s="14">
        <v>1</v>
      </c>
      <c r="L21" s="14">
        <f t="shared" si="10"/>
        <v>1</v>
      </c>
      <c r="M21" s="14">
        <v>2</v>
      </c>
      <c r="N21" s="14"/>
      <c r="O21" s="14">
        <f t="shared" si="11"/>
        <v>2</v>
      </c>
      <c r="P21" s="14"/>
      <c r="Q21" s="14"/>
      <c r="R21" s="14">
        <f t="shared" si="12"/>
        <v>0</v>
      </c>
    </row>
    <row r="22" spans="1:18" outlineLevel="4" x14ac:dyDescent="0.25">
      <c r="A22" s="8">
        <v>52.110100000000003</v>
      </c>
      <c r="B22" s="8" t="s">
        <v>13</v>
      </c>
      <c r="C22" s="8" t="s">
        <v>14</v>
      </c>
      <c r="D22" s="14"/>
      <c r="E22" s="14"/>
      <c r="F22" s="14">
        <f t="shared" si="8"/>
        <v>0</v>
      </c>
      <c r="G22" s="14"/>
      <c r="H22" s="14">
        <v>1</v>
      </c>
      <c r="I22" s="14">
        <f t="shared" si="9"/>
        <v>1</v>
      </c>
      <c r="J22" s="14">
        <v>1</v>
      </c>
      <c r="K22" s="14">
        <v>1</v>
      </c>
      <c r="L22" s="14">
        <f t="shared" si="10"/>
        <v>2</v>
      </c>
      <c r="M22" s="14"/>
      <c r="N22" s="14"/>
      <c r="O22" s="14">
        <f t="shared" si="11"/>
        <v>0</v>
      </c>
      <c r="P22" s="14"/>
      <c r="Q22" s="14"/>
      <c r="R22" s="14">
        <f t="shared" si="12"/>
        <v>0</v>
      </c>
    </row>
    <row r="23" spans="1:18" outlineLevel="1" x14ac:dyDescent="0.25">
      <c r="A23" s="55" t="s">
        <v>106</v>
      </c>
      <c r="B23" s="55"/>
      <c r="C23" s="55"/>
      <c r="D23" s="13">
        <f t="shared" ref="D23:R23" si="14">SUBTOTAL(9,D24:D25)</f>
        <v>14</v>
      </c>
      <c r="E23" s="13">
        <f t="shared" si="14"/>
        <v>14</v>
      </c>
      <c r="F23" s="13">
        <f t="shared" si="14"/>
        <v>28</v>
      </c>
      <c r="G23" s="13">
        <f t="shared" si="14"/>
        <v>6</v>
      </c>
      <c r="H23" s="13">
        <f t="shared" si="14"/>
        <v>11</v>
      </c>
      <c r="I23" s="13">
        <f t="shared" si="14"/>
        <v>17</v>
      </c>
      <c r="J23" s="13">
        <f t="shared" si="14"/>
        <v>10</v>
      </c>
      <c r="K23" s="13">
        <f t="shared" si="14"/>
        <v>18</v>
      </c>
      <c r="L23" s="13">
        <f t="shared" si="14"/>
        <v>28</v>
      </c>
      <c r="M23" s="13">
        <f t="shared" si="14"/>
        <v>15</v>
      </c>
      <c r="N23" s="13">
        <f t="shared" si="14"/>
        <v>16</v>
      </c>
      <c r="O23" s="13">
        <f t="shared" si="14"/>
        <v>31</v>
      </c>
      <c r="P23" s="13">
        <f t="shared" si="14"/>
        <v>10</v>
      </c>
      <c r="Q23" s="13">
        <f t="shared" si="14"/>
        <v>14</v>
      </c>
      <c r="R23" s="13">
        <f t="shared" si="14"/>
        <v>24</v>
      </c>
    </row>
    <row r="24" spans="1:18" outlineLevel="3" collapsed="1" x14ac:dyDescent="0.25">
      <c r="A24" s="52" t="s">
        <v>115</v>
      </c>
      <c r="B24" s="52"/>
      <c r="C24" s="52"/>
      <c r="D24" s="13">
        <f t="shared" ref="D24:R24" si="15">SUBTOTAL(9,D25:D25)</f>
        <v>14</v>
      </c>
      <c r="E24" s="13">
        <f t="shared" si="15"/>
        <v>14</v>
      </c>
      <c r="F24" s="13">
        <f t="shared" si="15"/>
        <v>28</v>
      </c>
      <c r="G24" s="13">
        <f t="shared" si="15"/>
        <v>6</v>
      </c>
      <c r="H24" s="13">
        <f t="shared" si="15"/>
        <v>11</v>
      </c>
      <c r="I24" s="13">
        <f t="shared" si="15"/>
        <v>17</v>
      </c>
      <c r="J24" s="13">
        <f t="shared" si="15"/>
        <v>10</v>
      </c>
      <c r="K24" s="13">
        <f t="shared" si="15"/>
        <v>18</v>
      </c>
      <c r="L24" s="13">
        <f t="shared" si="15"/>
        <v>28</v>
      </c>
      <c r="M24" s="13">
        <f t="shared" si="15"/>
        <v>15</v>
      </c>
      <c r="N24" s="13">
        <f t="shared" si="15"/>
        <v>16</v>
      </c>
      <c r="O24" s="13">
        <f t="shared" si="15"/>
        <v>31</v>
      </c>
      <c r="P24" s="13">
        <f t="shared" si="15"/>
        <v>10</v>
      </c>
      <c r="Q24" s="13">
        <f t="shared" si="15"/>
        <v>14</v>
      </c>
      <c r="R24" s="13">
        <f t="shared" si="15"/>
        <v>24</v>
      </c>
    </row>
    <row r="25" spans="1:18" outlineLevel="4" x14ac:dyDescent="0.25">
      <c r="A25" s="8">
        <v>4.0201000000000002</v>
      </c>
      <c r="B25" s="8" t="s">
        <v>16</v>
      </c>
      <c r="C25" s="8" t="s">
        <v>15</v>
      </c>
      <c r="D25" s="14">
        <v>14</v>
      </c>
      <c r="E25" s="14">
        <v>14</v>
      </c>
      <c r="F25" s="14">
        <f t="shared" si="8"/>
        <v>28</v>
      </c>
      <c r="G25" s="14">
        <v>6</v>
      </c>
      <c r="H25" s="14">
        <v>11</v>
      </c>
      <c r="I25" s="14">
        <f t="shared" si="9"/>
        <v>17</v>
      </c>
      <c r="J25" s="14">
        <v>10</v>
      </c>
      <c r="K25" s="14">
        <v>18</v>
      </c>
      <c r="L25" s="14">
        <f t="shared" si="10"/>
        <v>28</v>
      </c>
      <c r="M25" s="14">
        <v>15</v>
      </c>
      <c r="N25" s="14">
        <v>16</v>
      </c>
      <c r="O25" s="14">
        <f t="shared" si="11"/>
        <v>31</v>
      </c>
      <c r="P25" s="14">
        <v>10</v>
      </c>
      <c r="Q25" s="14">
        <v>14</v>
      </c>
      <c r="R25" s="14">
        <f t="shared" si="12"/>
        <v>24</v>
      </c>
    </row>
    <row r="26" spans="1:18" outlineLevel="1" x14ac:dyDescent="0.25">
      <c r="A26" s="55" t="s">
        <v>107</v>
      </c>
      <c r="B26" s="55"/>
      <c r="C26" s="55"/>
      <c r="D26" s="13">
        <f t="shared" ref="D26:R26" si="16">SUBTOTAL(9,D27:D38)</f>
        <v>19</v>
      </c>
      <c r="E26" s="13">
        <f t="shared" si="16"/>
        <v>12</v>
      </c>
      <c r="F26" s="13">
        <f t="shared" si="16"/>
        <v>31</v>
      </c>
      <c r="G26" s="13">
        <f t="shared" si="16"/>
        <v>16</v>
      </c>
      <c r="H26" s="13">
        <f t="shared" si="16"/>
        <v>19</v>
      </c>
      <c r="I26" s="13">
        <f t="shared" si="16"/>
        <v>35</v>
      </c>
      <c r="J26" s="13">
        <f t="shared" si="16"/>
        <v>23</v>
      </c>
      <c r="K26" s="13">
        <f t="shared" si="16"/>
        <v>13</v>
      </c>
      <c r="L26" s="13">
        <f t="shared" si="16"/>
        <v>36</v>
      </c>
      <c r="M26" s="13">
        <f t="shared" si="16"/>
        <v>26</v>
      </c>
      <c r="N26" s="13">
        <f t="shared" si="16"/>
        <v>20</v>
      </c>
      <c r="O26" s="13">
        <f t="shared" si="16"/>
        <v>46</v>
      </c>
      <c r="P26" s="13">
        <f t="shared" si="16"/>
        <v>29</v>
      </c>
      <c r="Q26" s="13">
        <f t="shared" si="16"/>
        <v>22</v>
      </c>
      <c r="R26" s="13">
        <f t="shared" si="16"/>
        <v>51</v>
      </c>
    </row>
    <row r="27" spans="1:18" outlineLevel="3" collapsed="1" x14ac:dyDescent="0.25">
      <c r="A27" s="52" t="s">
        <v>115</v>
      </c>
      <c r="B27" s="52"/>
      <c r="C27" s="52"/>
      <c r="D27" s="13">
        <f t="shared" ref="D27:R27" si="17">SUBTOTAL(9,D28:D32)</f>
        <v>6</v>
      </c>
      <c r="E27" s="13">
        <f t="shared" si="17"/>
        <v>4</v>
      </c>
      <c r="F27" s="13">
        <f t="shared" si="17"/>
        <v>10</v>
      </c>
      <c r="G27" s="13">
        <f t="shared" si="17"/>
        <v>5</v>
      </c>
      <c r="H27" s="13">
        <f t="shared" si="17"/>
        <v>6</v>
      </c>
      <c r="I27" s="13">
        <f t="shared" si="17"/>
        <v>11</v>
      </c>
      <c r="J27" s="13">
        <f t="shared" si="17"/>
        <v>4</v>
      </c>
      <c r="K27" s="13">
        <f t="shared" si="17"/>
        <v>3</v>
      </c>
      <c r="L27" s="13">
        <f t="shared" si="17"/>
        <v>7</v>
      </c>
      <c r="M27" s="13">
        <f t="shared" si="17"/>
        <v>12</v>
      </c>
      <c r="N27" s="13">
        <f t="shared" si="17"/>
        <v>7</v>
      </c>
      <c r="O27" s="13">
        <f t="shared" si="17"/>
        <v>19</v>
      </c>
      <c r="P27" s="13">
        <f t="shared" si="17"/>
        <v>10</v>
      </c>
      <c r="Q27" s="13">
        <f t="shared" si="17"/>
        <v>10</v>
      </c>
      <c r="R27" s="13">
        <f t="shared" si="17"/>
        <v>20</v>
      </c>
    </row>
    <row r="28" spans="1:18" outlineLevel="4" x14ac:dyDescent="0.25">
      <c r="A28" s="8">
        <v>3.0104000000000002</v>
      </c>
      <c r="B28" s="8" t="s">
        <v>19</v>
      </c>
      <c r="C28" s="8" t="s">
        <v>20</v>
      </c>
      <c r="D28" s="14">
        <v>1</v>
      </c>
      <c r="E28" s="14">
        <v>1</v>
      </c>
      <c r="F28" s="14">
        <f t="shared" si="8"/>
        <v>2</v>
      </c>
      <c r="G28" s="14">
        <v>1</v>
      </c>
      <c r="H28" s="14">
        <v>2</v>
      </c>
      <c r="I28" s="14">
        <f t="shared" si="9"/>
        <v>3</v>
      </c>
      <c r="J28" s="14"/>
      <c r="K28" s="14"/>
      <c r="L28" s="14">
        <f t="shared" si="10"/>
        <v>0</v>
      </c>
      <c r="M28" s="14">
        <v>3</v>
      </c>
      <c r="N28" s="14">
        <v>1</v>
      </c>
      <c r="O28" s="14">
        <f t="shared" si="11"/>
        <v>4</v>
      </c>
      <c r="P28" s="14">
        <v>3</v>
      </c>
      <c r="Q28" s="14">
        <v>2</v>
      </c>
      <c r="R28" s="14">
        <f t="shared" si="12"/>
        <v>5</v>
      </c>
    </row>
    <row r="29" spans="1:18" outlineLevel="4" x14ac:dyDescent="0.25">
      <c r="A29" s="8">
        <v>26.010100000000001</v>
      </c>
      <c r="B29" s="8" t="s">
        <v>17</v>
      </c>
      <c r="C29" s="8" t="s">
        <v>122</v>
      </c>
      <c r="D29" s="14">
        <v>2</v>
      </c>
      <c r="E29" s="14">
        <v>3</v>
      </c>
      <c r="F29" s="14">
        <f t="shared" si="8"/>
        <v>5</v>
      </c>
      <c r="G29" s="14">
        <v>3</v>
      </c>
      <c r="H29" s="14">
        <v>3</v>
      </c>
      <c r="I29" s="14">
        <f t="shared" si="9"/>
        <v>6</v>
      </c>
      <c r="J29" s="14">
        <v>1</v>
      </c>
      <c r="K29" s="14">
        <v>1</v>
      </c>
      <c r="L29" s="14">
        <f t="shared" si="10"/>
        <v>2</v>
      </c>
      <c r="M29" s="14">
        <v>2</v>
      </c>
      <c r="N29" s="14">
        <v>3</v>
      </c>
      <c r="O29" s="14">
        <f t="shared" si="11"/>
        <v>5</v>
      </c>
      <c r="P29" s="14">
        <v>3</v>
      </c>
      <c r="Q29" s="14">
        <v>6</v>
      </c>
      <c r="R29" s="14">
        <f t="shared" si="12"/>
        <v>9</v>
      </c>
    </row>
    <row r="30" spans="1:18" outlineLevel="4" x14ac:dyDescent="0.25">
      <c r="A30" s="8">
        <v>27.010100000000001</v>
      </c>
      <c r="B30" s="8" t="s">
        <v>18</v>
      </c>
      <c r="C30" s="8" t="s">
        <v>119</v>
      </c>
      <c r="D30" s="14">
        <v>2</v>
      </c>
      <c r="E30" s="14"/>
      <c r="F30" s="14">
        <f t="shared" si="8"/>
        <v>2</v>
      </c>
      <c r="G30" s="14"/>
      <c r="H30" s="14"/>
      <c r="I30" s="14">
        <f t="shared" si="9"/>
        <v>0</v>
      </c>
      <c r="J30" s="14">
        <v>2</v>
      </c>
      <c r="K30" s="14">
        <v>1</v>
      </c>
      <c r="L30" s="14">
        <f t="shared" si="10"/>
        <v>3</v>
      </c>
      <c r="M30" s="14">
        <v>5</v>
      </c>
      <c r="N30" s="14">
        <v>2</v>
      </c>
      <c r="O30" s="14">
        <f t="shared" si="11"/>
        <v>7</v>
      </c>
      <c r="P30" s="14">
        <v>3</v>
      </c>
      <c r="Q30" s="14">
        <v>2</v>
      </c>
      <c r="R30" s="14">
        <f t="shared" si="12"/>
        <v>5</v>
      </c>
    </row>
    <row r="31" spans="1:18" outlineLevel="4" x14ac:dyDescent="0.25">
      <c r="A31" s="8">
        <v>40.0501</v>
      </c>
      <c r="B31" s="8" t="s">
        <v>21</v>
      </c>
      <c r="C31" s="8" t="s">
        <v>120</v>
      </c>
      <c r="D31" s="14">
        <v>1</v>
      </c>
      <c r="E31" s="14"/>
      <c r="F31" s="14">
        <f t="shared" si="8"/>
        <v>1</v>
      </c>
      <c r="G31" s="14">
        <v>1</v>
      </c>
      <c r="H31" s="14">
        <v>1</v>
      </c>
      <c r="I31" s="14">
        <f t="shared" si="9"/>
        <v>2</v>
      </c>
      <c r="J31" s="14"/>
      <c r="K31" s="14">
        <v>1</v>
      </c>
      <c r="L31" s="14">
        <f t="shared" si="10"/>
        <v>1</v>
      </c>
      <c r="M31" s="14"/>
      <c r="N31" s="14"/>
      <c r="O31" s="14">
        <f t="shared" si="11"/>
        <v>0</v>
      </c>
      <c r="P31" s="14"/>
      <c r="Q31" s="14"/>
      <c r="R31" s="14">
        <f t="shared" si="12"/>
        <v>0</v>
      </c>
    </row>
    <row r="32" spans="1:18" outlineLevel="4" x14ac:dyDescent="0.25">
      <c r="A32" s="8">
        <v>40.080100000000002</v>
      </c>
      <c r="B32" s="8" t="s">
        <v>22</v>
      </c>
      <c r="C32" s="8" t="s">
        <v>121</v>
      </c>
      <c r="D32" s="14"/>
      <c r="E32" s="14"/>
      <c r="F32" s="14">
        <f t="shared" si="8"/>
        <v>0</v>
      </c>
      <c r="G32" s="14"/>
      <c r="H32" s="14"/>
      <c r="I32" s="14">
        <f t="shared" si="9"/>
        <v>0</v>
      </c>
      <c r="J32" s="14">
        <v>1</v>
      </c>
      <c r="K32" s="14"/>
      <c r="L32" s="14">
        <f t="shared" si="10"/>
        <v>1</v>
      </c>
      <c r="M32" s="14">
        <v>2</v>
      </c>
      <c r="N32" s="14">
        <v>1</v>
      </c>
      <c r="O32" s="14">
        <f t="shared" si="11"/>
        <v>3</v>
      </c>
      <c r="P32" s="14">
        <v>1</v>
      </c>
      <c r="Q32" s="14"/>
      <c r="R32" s="14">
        <f t="shared" si="12"/>
        <v>1</v>
      </c>
    </row>
    <row r="33" spans="1:18" outlineLevel="3" x14ac:dyDescent="0.25">
      <c r="A33" s="52" t="s">
        <v>7</v>
      </c>
      <c r="B33" s="52"/>
      <c r="C33" s="52"/>
      <c r="D33" s="13">
        <f t="shared" ref="D33:R33" si="18">SUBTOTAL(9,D34:D38)</f>
        <v>13</v>
      </c>
      <c r="E33" s="13">
        <f t="shared" si="18"/>
        <v>8</v>
      </c>
      <c r="F33" s="13">
        <f t="shared" si="18"/>
        <v>21</v>
      </c>
      <c r="G33" s="13">
        <f t="shared" si="18"/>
        <v>11</v>
      </c>
      <c r="H33" s="13">
        <f t="shared" si="18"/>
        <v>13</v>
      </c>
      <c r="I33" s="13">
        <f t="shared" si="18"/>
        <v>24</v>
      </c>
      <c r="J33" s="13">
        <f t="shared" si="18"/>
        <v>19</v>
      </c>
      <c r="K33" s="13">
        <f t="shared" si="18"/>
        <v>10</v>
      </c>
      <c r="L33" s="13">
        <f t="shared" si="18"/>
        <v>29</v>
      </c>
      <c r="M33" s="13">
        <f t="shared" si="18"/>
        <v>14</v>
      </c>
      <c r="N33" s="13">
        <f t="shared" si="18"/>
        <v>13</v>
      </c>
      <c r="O33" s="13">
        <f t="shared" si="18"/>
        <v>27</v>
      </c>
      <c r="P33" s="13">
        <f t="shared" si="18"/>
        <v>19</v>
      </c>
      <c r="Q33" s="13">
        <f t="shared" si="18"/>
        <v>12</v>
      </c>
      <c r="R33" s="13">
        <f t="shared" si="18"/>
        <v>31</v>
      </c>
    </row>
    <row r="34" spans="1:18" outlineLevel="4" x14ac:dyDescent="0.25">
      <c r="A34" s="8">
        <v>3.0104000000000002</v>
      </c>
      <c r="B34" s="8" t="s">
        <v>19</v>
      </c>
      <c r="C34" s="8" t="s">
        <v>20</v>
      </c>
      <c r="D34" s="14"/>
      <c r="E34" s="14">
        <v>2</v>
      </c>
      <c r="F34" s="14">
        <f t="shared" si="8"/>
        <v>2</v>
      </c>
      <c r="G34" s="14">
        <v>1</v>
      </c>
      <c r="H34" s="14">
        <v>3</v>
      </c>
      <c r="I34" s="14">
        <f t="shared" si="9"/>
        <v>4</v>
      </c>
      <c r="J34" s="14">
        <v>3</v>
      </c>
      <c r="K34" s="14">
        <v>3</v>
      </c>
      <c r="L34" s="14">
        <f t="shared" si="10"/>
        <v>6</v>
      </c>
      <c r="M34" s="14">
        <v>4</v>
      </c>
      <c r="N34" s="14">
        <v>1</v>
      </c>
      <c r="O34" s="14">
        <f t="shared" si="11"/>
        <v>5</v>
      </c>
      <c r="P34" s="14">
        <v>3</v>
      </c>
      <c r="Q34" s="14">
        <v>2</v>
      </c>
      <c r="R34" s="14">
        <f t="shared" si="12"/>
        <v>5</v>
      </c>
    </row>
    <row r="35" spans="1:18" outlineLevel="4" x14ac:dyDescent="0.25">
      <c r="A35" s="8">
        <v>26.010100000000001</v>
      </c>
      <c r="B35" s="8" t="s">
        <v>17</v>
      </c>
      <c r="C35" s="8" t="s">
        <v>122</v>
      </c>
      <c r="D35" s="14">
        <v>3</v>
      </c>
      <c r="E35" s="14">
        <v>2</v>
      </c>
      <c r="F35" s="14">
        <f t="shared" si="8"/>
        <v>5</v>
      </c>
      <c r="G35" s="14">
        <v>1</v>
      </c>
      <c r="H35" s="14">
        <v>2</v>
      </c>
      <c r="I35" s="14">
        <f t="shared" si="9"/>
        <v>3</v>
      </c>
      <c r="J35" s="14">
        <v>4</v>
      </c>
      <c r="K35" s="14">
        <v>5</v>
      </c>
      <c r="L35" s="14">
        <f t="shared" si="10"/>
        <v>9</v>
      </c>
      <c r="M35" s="14">
        <v>3</v>
      </c>
      <c r="N35" s="14">
        <v>7</v>
      </c>
      <c r="O35" s="14">
        <f t="shared" si="11"/>
        <v>10</v>
      </c>
      <c r="P35" s="14">
        <v>8</v>
      </c>
      <c r="Q35" s="14">
        <v>3</v>
      </c>
      <c r="R35" s="14">
        <f t="shared" si="12"/>
        <v>11</v>
      </c>
    </row>
    <row r="36" spans="1:18" outlineLevel="4" x14ac:dyDescent="0.25">
      <c r="A36" s="8">
        <v>27.010100000000001</v>
      </c>
      <c r="B36" s="8" t="s">
        <v>18</v>
      </c>
      <c r="C36" s="8" t="s">
        <v>119</v>
      </c>
      <c r="D36" s="14">
        <v>3</v>
      </c>
      <c r="E36" s="14"/>
      <c r="F36" s="14">
        <f t="shared" si="8"/>
        <v>3</v>
      </c>
      <c r="G36" s="14">
        <v>3</v>
      </c>
      <c r="H36" s="14"/>
      <c r="I36" s="14">
        <f t="shared" si="9"/>
        <v>3</v>
      </c>
      <c r="J36" s="14">
        <v>2</v>
      </c>
      <c r="K36" s="14">
        <v>1</v>
      </c>
      <c r="L36" s="14">
        <f t="shared" si="10"/>
        <v>3</v>
      </c>
      <c r="M36" s="14"/>
      <c r="N36" s="14">
        <v>1</v>
      </c>
      <c r="O36" s="14">
        <f t="shared" si="11"/>
        <v>1</v>
      </c>
      <c r="P36" s="14">
        <v>4</v>
      </c>
      <c r="Q36" s="14"/>
      <c r="R36" s="14">
        <f t="shared" si="12"/>
        <v>4</v>
      </c>
    </row>
    <row r="37" spans="1:18" outlineLevel="4" x14ac:dyDescent="0.25">
      <c r="A37" s="8">
        <v>40.0501</v>
      </c>
      <c r="B37" s="8" t="s">
        <v>21</v>
      </c>
      <c r="C37" s="8" t="s">
        <v>120</v>
      </c>
      <c r="D37" s="14">
        <v>1</v>
      </c>
      <c r="E37" s="14">
        <v>3</v>
      </c>
      <c r="F37" s="14">
        <f t="shared" si="8"/>
        <v>4</v>
      </c>
      <c r="G37" s="14">
        <v>2</v>
      </c>
      <c r="H37" s="14">
        <v>5</v>
      </c>
      <c r="I37" s="14">
        <f t="shared" si="9"/>
        <v>7</v>
      </c>
      <c r="J37" s="14">
        <v>5</v>
      </c>
      <c r="K37" s="14">
        <v>1</v>
      </c>
      <c r="L37" s="14">
        <f t="shared" si="10"/>
        <v>6</v>
      </c>
      <c r="M37" s="14">
        <v>4</v>
      </c>
      <c r="N37" s="14">
        <v>3</v>
      </c>
      <c r="O37" s="14">
        <f t="shared" si="11"/>
        <v>7</v>
      </c>
      <c r="P37" s="14">
        <v>2</v>
      </c>
      <c r="Q37" s="14">
        <v>7</v>
      </c>
      <c r="R37" s="14">
        <f t="shared" si="12"/>
        <v>9</v>
      </c>
    </row>
    <row r="38" spans="1:18" outlineLevel="4" x14ac:dyDescent="0.25">
      <c r="A38" s="8">
        <v>40.050600000000003</v>
      </c>
      <c r="B38" s="8" t="s">
        <v>23</v>
      </c>
      <c r="C38" s="8" t="s">
        <v>123</v>
      </c>
      <c r="D38" s="14">
        <v>6</v>
      </c>
      <c r="E38" s="14">
        <v>1</v>
      </c>
      <c r="F38" s="14">
        <f t="shared" si="8"/>
        <v>7</v>
      </c>
      <c r="G38" s="14">
        <v>4</v>
      </c>
      <c r="H38" s="14">
        <v>3</v>
      </c>
      <c r="I38" s="14">
        <f t="shared" si="9"/>
        <v>7</v>
      </c>
      <c r="J38" s="14">
        <v>5</v>
      </c>
      <c r="K38" s="14"/>
      <c r="L38" s="14">
        <f t="shared" si="10"/>
        <v>5</v>
      </c>
      <c r="M38" s="14">
        <v>3</v>
      </c>
      <c r="N38" s="14">
        <v>1</v>
      </c>
      <c r="O38" s="14">
        <f t="shared" si="11"/>
        <v>4</v>
      </c>
      <c r="P38" s="14">
        <v>2</v>
      </c>
      <c r="Q38" s="14"/>
      <c r="R38" s="14">
        <f t="shared" si="12"/>
        <v>2</v>
      </c>
    </row>
    <row r="39" spans="1:18" outlineLevel="1" x14ac:dyDescent="0.25">
      <c r="A39" s="55" t="s">
        <v>108</v>
      </c>
      <c r="B39" s="55"/>
      <c r="C39" s="55"/>
      <c r="D39" s="13">
        <f t="shared" ref="D39:R39" si="19">SUBTOTAL(9,D40:D59)</f>
        <v>21</v>
      </c>
      <c r="E39" s="13">
        <f t="shared" si="19"/>
        <v>73</v>
      </c>
      <c r="F39" s="13">
        <f t="shared" si="19"/>
        <v>94</v>
      </c>
      <c r="G39" s="13">
        <f t="shared" si="19"/>
        <v>40</v>
      </c>
      <c r="H39" s="13">
        <f t="shared" si="19"/>
        <v>139</v>
      </c>
      <c r="I39" s="13">
        <f t="shared" si="19"/>
        <v>179</v>
      </c>
      <c r="J39" s="13">
        <f t="shared" si="19"/>
        <v>49</v>
      </c>
      <c r="K39" s="13">
        <f t="shared" si="19"/>
        <v>104</v>
      </c>
      <c r="L39" s="13">
        <f t="shared" si="19"/>
        <v>153</v>
      </c>
      <c r="M39" s="13">
        <f t="shared" si="19"/>
        <v>38</v>
      </c>
      <c r="N39" s="13">
        <f t="shared" si="19"/>
        <v>77</v>
      </c>
      <c r="O39" s="13">
        <f t="shared" si="19"/>
        <v>115</v>
      </c>
      <c r="P39" s="13">
        <f t="shared" si="19"/>
        <v>30</v>
      </c>
      <c r="Q39" s="13">
        <f t="shared" si="19"/>
        <v>71</v>
      </c>
      <c r="R39" s="13">
        <f t="shared" si="19"/>
        <v>101</v>
      </c>
    </row>
    <row r="40" spans="1:18" outlineLevel="3" collapsed="1" x14ac:dyDescent="0.25">
      <c r="A40" s="52" t="s">
        <v>115</v>
      </c>
      <c r="B40" s="52"/>
      <c r="C40" s="52"/>
      <c r="D40" s="13">
        <f t="shared" ref="D40:R40" si="20">SUBTOTAL(9,D41:D56)</f>
        <v>21</v>
      </c>
      <c r="E40" s="13">
        <f t="shared" si="20"/>
        <v>58</v>
      </c>
      <c r="F40" s="13">
        <f t="shared" si="20"/>
        <v>79</v>
      </c>
      <c r="G40" s="13">
        <f t="shared" si="20"/>
        <v>35</v>
      </c>
      <c r="H40" s="13">
        <f t="shared" si="20"/>
        <v>111</v>
      </c>
      <c r="I40" s="13">
        <f t="shared" si="20"/>
        <v>146</v>
      </c>
      <c r="J40" s="13">
        <f t="shared" si="20"/>
        <v>43</v>
      </c>
      <c r="K40" s="13">
        <f t="shared" si="20"/>
        <v>95</v>
      </c>
      <c r="L40" s="13">
        <f t="shared" si="20"/>
        <v>138</v>
      </c>
      <c r="M40" s="13">
        <f t="shared" si="20"/>
        <v>31</v>
      </c>
      <c r="N40" s="13">
        <f t="shared" si="20"/>
        <v>68</v>
      </c>
      <c r="O40" s="13">
        <f t="shared" si="20"/>
        <v>99</v>
      </c>
      <c r="P40" s="13">
        <f t="shared" si="20"/>
        <v>21</v>
      </c>
      <c r="Q40" s="13">
        <f t="shared" si="20"/>
        <v>57</v>
      </c>
      <c r="R40" s="13">
        <f t="shared" si="20"/>
        <v>78</v>
      </c>
    </row>
    <row r="41" spans="1:18" outlineLevel="4" x14ac:dyDescent="0.25">
      <c r="A41" s="8">
        <v>42.010100000000001</v>
      </c>
      <c r="B41" s="8" t="s">
        <v>24</v>
      </c>
      <c r="C41" s="8" t="s">
        <v>94</v>
      </c>
      <c r="D41" s="14"/>
      <c r="E41" s="14"/>
      <c r="F41" s="14">
        <f t="shared" si="8"/>
        <v>0</v>
      </c>
      <c r="G41" s="14"/>
      <c r="H41" s="14"/>
      <c r="I41" s="14">
        <f t="shared" si="9"/>
        <v>0</v>
      </c>
      <c r="J41" s="14"/>
      <c r="K41" s="14">
        <v>1</v>
      </c>
      <c r="L41" s="14">
        <f t="shared" si="10"/>
        <v>1</v>
      </c>
      <c r="M41" s="14"/>
      <c r="N41" s="14"/>
      <c r="O41" s="14">
        <f t="shared" si="11"/>
        <v>0</v>
      </c>
      <c r="P41" s="14"/>
      <c r="Q41" s="14"/>
      <c r="R41" s="14">
        <f t="shared" si="12"/>
        <v>0</v>
      </c>
    </row>
    <row r="42" spans="1:18" outlineLevel="4" x14ac:dyDescent="0.25">
      <c r="A42" s="8">
        <v>42.280200000000001</v>
      </c>
      <c r="B42" s="8" t="s">
        <v>29</v>
      </c>
      <c r="C42" s="8" t="s">
        <v>95</v>
      </c>
      <c r="D42" s="14">
        <v>2</v>
      </c>
      <c r="E42" s="14"/>
      <c r="F42" s="14">
        <f t="shared" si="8"/>
        <v>2</v>
      </c>
      <c r="G42" s="14">
        <v>2</v>
      </c>
      <c r="H42" s="14">
        <v>2</v>
      </c>
      <c r="I42" s="14">
        <f t="shared" si="9"/>
        <v>4</v>
      </c>
      <c r="J42" s="14">
        <v>1</v>
      </c>
      <c r="K42" s="14">
        <v>3</v>
      </c>
      <c r="L42" s="14">
        <f t="shared" si="10"/>
        <v>4</v>
      </c>
      <c r="M42" s="14">
        <v>2</v>
      </c>
      <c r="N42" s="14">
        <v>4</v>
      </c>
      <c r="O42" s="14">
        <f t="shared" si="11"/>
        <v>6</v>
      </c>
      <c r="P42" s="14"/>
      <c r="Q42" s="14">
        <v>2</v>
      </c>
      <c r="R42" s="14">
        <f t="shared" si="12"/>
        <v>2</v>
      </c>
    </row>
    <row r="43" spans="1:18" outlineLevel="4" x14ac:dyDescent="0.25">
      <c r="A43" s="8">
        <v>42.2804</v>
      </c>
      <c r="B43" s="8" t="s">
        <v>30</v>
      </c>
      <c r="C43" s="8" t="s">
        <v>96</v>
      </c>
      <c r="D43" s="14">
        <v>1</v>
      </c>
      <c r="E43" s="14">
        <v>4</v>
      </c>
      <c r="F43" s="14">
        <f t="shared" si="8"/>
        <v>5</v>
      </c>
      <c r="G43" s="14">
        <v>3</v>
      </c>
      <c r="H43" s="14">
        <v>2</v>
      </c>
      <c r="I43" s="14">
        <f t="shared" si="9"/>
        <v>5</v>
      </c>
      <c r="J43" s="14">
        <v>3</v>
      </c>
      <c r="K43" s="14">
        <v>8</v>
      </c>
      <c r="L43" s="14">
        <f t="shared" si="10"/>
        <v>11</v>
      </c>
      <c r="M43" s="14">
        <v>1</v>
      </c>
      <c r="N43" s="14">
        <v>5</v>
      </c>
      <c r="O43" s="14">
        <f t="shared" si="11"/>
        <v>6</v>
      </c>
      <c r="P43" s="14">
        <v>3</v>
      </c>
      <c r="Q43" s="14">
        <v>8</v>
      </c>
      <c r="R43" s="14">
        <f t="shared" si="12"/>
        <v>11</v>
      </c>
    </row>
    <row r="44" spans="1:18" outlineLevel="4" x14ac:dyDescent="0.25">
      <c r="A44" s="8">
        <v>42.999899999999997</v>
      </c>
      <c r="B44" s="8" t="s">
        <v>31</v>
      </c>
      <c r="C44" s="8" t="s">
        <v>97</v>
      </c>
      <c r="D44" s="14"/>
      <c r="E44" s="14">
        <v>1</v>
      </c>
      <c r="F44" s="14">
        <f t="shared" si="8"/>
        <v>1</v>
      </c>
      <c r="G44" s="14">
        <v>1</v>
      </c>
      <c r="H44" s="14">
        <v>2</v>
      </c>
      <c r="I44" s="14">
        <f t="shared" si="9"/>
        <v>3</v>
      </c>
      <c r="J44" s="14">
        <v>1</v>
      </c>
      <c r="K44" s="14">
        <v>2</v>
      </c>
      <c r="L44" s="14">
        <f t="shared" si="10"/>
        <v>3</v>
      </c>
      <c r="M44" s="14"/>
      <c r="N44" s="14"/>
      <c r="O44" s="14">
        <f t="shared" si="11"/>
        <v>0</v>
      </c>
      <c r="P44" s="14"/>
      <c r="Q44" s="14"/>
      <c r="R44" s="14">
        <f t="shared" si="12"/>
        <v>0</v>
      </c>
    </row>
    <row r="45" spans="1:18" outlineLevel="4" x14ac:dyDescent="0.25">
      <c r="A45" s="8">
        <v>44.040100000000002</v>
      </c>
      <c r="B45" s="8" t="s">
        <v>98</v>
      </c>
      <c r="C45" s="8" t="s">
        <v>99</v>
      </c>
      <c r="D45" s="14"/>
      <c r="E45" s="14"/>
      <c r="F45" s="14">
        <f t="shared" si="8"/>
        <v>0</v>
      </c>
      <c r="G45" s="14"/>
      <c r="H45" s="14"/>
      <c r="I45" s="14">
        <f t="shared" si="9"/>
        <v>0</v>
      </c>
      <c r="J45" s="14">
        <v>6</v>
      </c>
      <c r="K45" s="14">
        <v>6</v>
      </c>
      <c r="L45" s="14">
        <f t="shared" si="10"/>
        <v>12</v>
      </c>
      <c r="M45" s="14">
        <v>2</v>
      </c>
      <c r="N45" s="14">
        <v>7</v>
      </c>
      <c r="O45" s="14">
        <f t="shared" si="11"/>
        <v>9</v>
      </c>
      <c r="P45" s="14"/>
      <c r="Q45" s="14">
        <v>3</v>
      </c>
      <c r="R45" s="14">
        <f t="shared" si="12"/>
        <v>3</v>
      </c>
    </row>
    <row r="46" spans="1:18" outlineLevel="4" x14ac:dyDescent="0.25">
      <c r="A46" s="8">
        <v>44.040100000000002</v>
      </c>
      <c r="B46" s="8" t="s">
        <v>33</v>
      </c>
      <c r="C46" s="8" t="s">
        <v>126</v>
      </c>
      <c r="D46" s="14">
        <v>1</v>
      </c>
      <c r="E46" s="14">
        <v>3</v>
      </c>
      <c r="F46" s="14">
        <f t="shared" si="8"/>
        <v>4</v>
      </c>
      <c r="G46" s="14"/>
      <c r="H46" s="14">
        <v>2</v>
      </c>
      <c r="I46" s="14">
        <f t="shared" si="9"/>
        <v>2</v>
      </c>
      <c r="J46" s="14">
        <v>3</v>
      </c>
      <c r="K46" s="14">
        <v>2</v>
      </c>
      <c r="L46" s="14">
        <f t="shared" si="10"/>
        <v>5</v>
      </c>
      <c r="M46" s="14"/>
      <c r="N46" s="14">
        <v>1</v>
      </c>
      <c r="O46" s="14">
        <f t="shared" si="11"/>
        <v>1</v>
      </c>
      <c r="P46" s="14"/>
      <c r="Q46" s="14">
        <v>1</v>
      </c>
      <c r="R46" s="14">
        <f t="shared" si="12"/>
        <v>1</v>
      </c>
    </row>
    <row r="47" spans="1:18" outlineLevel="4" x14ac:dyDescent="0.25">
      <c r="A47" s="8">
        <v>44.040100000000002</v>
      </c>
      <c r="B47" s="8" t="s">
        <v>32</v>
      </c>
      <c r="C47" s="8" t="s">
        <v>149</v>
      </c>
      <c r="D47" s="14">
        <v>1</v>
      </c>
      <c r="E47" s="14">
        <v>6</v>
      </c>
      <c r="F47" s="14">
        <f t="shared" si="8"/>
        <v>7</v>
      </c>
      <c r="G47" s="14">
        <v>1</v>
      </c>
      <c r="H47" s="14">
        <v>10</v>
      </c>
      <c r="I47" s="14">
        <f t="shared" si="9"/>
        <v>11</v>
      </c>
      <c r="J47" s="14"/>
      <c r="K47" s="14">
        <v>2</v>
      </c>
      <c r="L47" s="14">
        <f t="shared" si="10"/>
        <v>2</v>
      </c>
      <c r="M47" s="14"/>
      <c r="N47" s="14">
        <v>1</v>
      </c>
      <c r="O47" s="14">
        <f t="shared" si="11"/>
        <v>1</v>
      </c>
      <c r="P47" s="14"/>
      <c r="Q47" s="14"/>
      <c r="R47" s="14">
        <f t="shared" si="12"/>
        <v>0</v>
      </c>
    </row>
    <row r="48" spans="1:18" outlineLevel="4" x14ac:dyDescent="0.25">
      <c r="A48" s="8">
        <v>44.040100000000002</v>
      </c>
      <c r="B48" s="8" t="s">
        <v>34</v>
      </c>
      <c r="C48" s="8" t="s">
        <v>150</v>
      </c>
      <c r="D48" s="14">
        <v>2</v>
      </c>
      <c r="E48" s="14">
        <v>1</v>
      </c>
      <c r="F48" s="14">
        <f t="shared" si="8"/>
        <v>3</v>
      </c>
      <c r="G48" s="14">
        <v>4</v>
      </c>
      <c r="H48" s="14">
        <v>2</v>
      </c>
      <c r="I48" s="14">
        <f t="shared" si="9"/>
        <v>6</v>
      </c>
      <c r="J48" s="14">
        <v>3</v>
      </c>
      <c r="K48" s="14"/>
      <c r="L48" s="14">
        <f t="shared" si="10"/>
        <v>3</v>
      </c>
      <c r="M48" s="14"/>
      <c r="N48" s="14">
        <v>3</v>
      </c>
      <c r="O48" s="14">
        <f t="shared" si="11"/>
        <v>3</v>
      </c>
      <c r="P48" s="14"/>
      <c r="Q48" s="14"/>
      <c r="R48" s="14">
        <f t="shared" si="12"/>
        <v>0</v>
      </c>
    </row>
    <row r="49" spans="1:18" outlineLevel="4" x14ac:dyDescent="0.25">
      <c r="A49" s="8">
        <v>44.040100000000002</v>
      </c>
      <c r="B49" s="8" t="s">
        <v>100</v>
      </c>
      <c r="C49" s="8" t="s">
        <v>127</v>
      </c>
      <c r="D49" s="14"/>
      <c r="E49" s="14"/>
      <c r="F49" s="14">
        <f t="shared" si="8"/>
        <v>0</v>
      </c>
      <c r="G49" s="14"/>
      <c r="H49" s="14"/>
      <c r="I49" s="14">
        <f t="shared" si="9"/>
        <v>0</v>
      </c>
      <c r="J49" s="14">
        <v>3</v>
      </c>
      <c r="K49" s="14">
        <v>1</v>
      </c>
      <c r="L49" s="14">
        <f t="shared" si="10"/>
        <v>4</v>
      </c>
      <c r="M49" s="14">
        <v>2</v>
      </c>
      <c r="N49" s="14">
        <v>1</v>
      </c>
      <c r="O49" s="14">
        <f t="shared" si="11"/>
        <v>3</v>
      </c>
      <c r="P49" s="14">
        <v>1</v>
      </c>
      <c r="Q49" s="14">
        <v>1</v>
      </c>
      <c r="R49" s="14">
        <f t="shared" si="12"/>
        <v>2</v>
      </c>
    </row>
    <row r="50" spans="1:18" outlineLevel="4" x14ac:dyDescent="0.25">
      <c r="A50" s="8">
        <v>44.040100000000002</v>
      </c>
      <c r="B50" s="8" t="s">
        <v>101</v>
      </c>
      <c r="C50" s="8" t="s">
        <v>128</v>
      </c>
      <c r="D50" s="14"/>
      <c r="E50" s="14"/>
      <c r="F50" s="14">
        <f t="shared" si="8"/>
        <v>0</v>
      </c>
      <c r="G50" s="14"/>
      <c r="H50" s="14"/>
      <c r="I50" s="14">
        <f t="shared" si="9"/>
        <v>0</v>
      </c>
      <c r="J50" s="14">
        <v>5</v>
      </c>
      <c r="K50" s="14"/>
      <c r="L50" s="14">
        <f t="shared" si="10"/>
        <v>5</v>
      </c>
      <c r="M50" s="14">
        <v>2</v>
      </c>
      <c r="N50" s="14"/>
      <c r="O50" s="14">
        <f t="shared" si="11"/>
        <v>2</v>
      </c>
      <c r="P50" s="14">
        <v>5</v>
      </c>
      <c r="Q50" s="14"/>
      <c r="R50" s="14">
        <f t="shared" si="12"/>
        <v>5</v>
      </c>
    </row>
    <row r="51" spans="1:18" outlineLevel="4" x14ac:dyDescent="0.25">
      <c r="A51" s="8">
        <v>44.040100000000002</v>
      </c>
      <c r="B51" s="8" t="s">
        <v>35</v>
      </c>
      <c r="C51" s="8" t="s">
        <v>36</v>
      </c>
      <c r="D51" s="14"/>
      <c r="E51" s="14">
        <v>2</v>
      </c>
      <c r="F51" s="14">
        <f t="shared" si="8"/>
        <v>2</v>
      </c>
      <c r="G51" s="14">
        <v>1</v>
      </c>
      <c r="H51" s="14">
        <v>3</v>
      </c>
      <c r="I51" s="14">
        <f t="shared" si="9"/>
        <v>4</v>
      </c>
      <c r="J51" s="14">
        <v>1</v>
      </c>
      <c r="K51" s="14">
        <v>1</v>
      </c>
      <c r="L51" s="14">
        <f t="shared" si="10"/>
        <v>2</v>
      </c>
      <c r="M51" s="14"/>
      <c r="N51" s="14"/>
      <c r="O51" s="14">
        <f t="shared" si="11"/>
        <v>0</v>
      </c>
      <c r="P51" s="14"/>
      <c r="Q51" s="14"/>
      <c r="R51" s="14">
        <f t="shared" si="12"/>
        <v>0</v>
      </c>
    </row>
    <row r="52" spans="1:18" outlineLevel="4" x14ac:dyDescent="0.25">
      <c r="A52" s="8">
        <v>44.070099999999996</v>
      </c>
      <c r="B52" s="8" t="s">
        <v>25</v>
      </c>
      <c r="C52" s="8" t="s">
        <v>26</v>
      </c>
      <c r="D52" s="14">
        <v>10</v>
      </c>
      <c r="E52" s="14">
        <v>26</v>
      </c>
      <c r="F52" s="14">
        <f t="shared" si="8"/>
        <v>36</v>
      </c>
      <c r="G52" s="14">
        <v>9</v>
      </c>
      <c r="H52" s="14">
        <v>66</v>
      </c>
      <c r="I52" s="14">
        <f t="shared" si="9"/>
        <v>75</v>
      </c>
      <c r="J52" s="14">
        <v>4</v>
      </c>
      <c r="K52" s="14">
        <v>43</v>
      </c>
      <c r="L52" s="14">
        <f t="shared" si="10"/>
        <v>47</v>
      </c>
      <c r="M52" s="14">
        <v>8</v>
      </c>
      <c r="N52" s="14">
        <v>23</v>
      </c>
      <c r="O52" s="14">
        <f t="shared" si="11"/>
        <v>31</v>
      </c>
      <c r="P52" s="14">
        <v>3</v>
      </c>
      <c r="Q52" s="14">
        <v>25</v>
      </c>
      <c r="R52" s="14">
        <f t="shared" si="12"/>
        <v>28</v>
      </c>
    </row>
    <row r="53" spans="1:18" outlineLevel="4" x14ac:dyDescent="0.25">
      <c r="A53" s="8">
        <v>45.060099999999998</v>
      </c>
      <c r="B53" s="8" t="s">
        <v>27</v>
      </c>
      <c r="C53" s="8" t="s">
        <v>124</v>
      </c>
      <c r="D53" s="14">
        <v>1</v>
      </c>
      <c r="E53" s="14"/>
      <c r="F53" s="14">
        <f t="shared" si="8"/>
        <v>1</v>
      </c>
      <c r="G53" s="14">
        <v>3</v>
      </c>
      <c r="H53" s="14">
        <v>2</v>
      </c>
      <c r="I53" s="14">
        <f t="shared" si="9"/>
        <v>5</v>
      </c>
      <c r="J53" s="14">
        <v>5</v>
      </c>
      <c r="K53" s="14">
        <v>1</v>
      </c>
      <c r="L53" s="14">
        <f t="shared" si="10"/>
        <v>6</v>
      </c>
      <c r="M53" s="14">
        <v>7</v>
      </c>
      <c r="N53" s="14">
        <v>3</v>
      </c>
      <c r="O53" s="14">
        <f t="shared" si="11"/>
        <v>10</v>
      </c>
      <c r="P53" s="14">
        <v>5</v>
      </c>
      <c r="Q53" s="14">
        <v>1</v>
      </c>
      <c r="R53" s="14">
        <f t="shared" si="12"/>
        <v>6</v>
      </c>
    </row>
    <row r="54" spans="1:18" outlineLevel="4" x14ac:dyDescent="0.25">
      <c r="A54" s="8">
        <v>45.110100000000003</v>
      </c>
      <c r="B54" s="8" t="s">
        <v>28</v>
      </c>
      <c r="C54" s="8" t="s">
        <v>125</v>
      </c>
      <c r="D54" s="14">
        <v>1</v>
      </c>
      <c r="E54" s="14"/>
      <c r="F54" s="14">
        <f t="shared" si="8"/>
        <v>1</v>
      </c>
      <c r="G54" s="14">
        <v>5</v>
      </c>
      <c r="H54" s="14">
        <v>2</v>
      </c>
      <c r="I54" s="14">
        <f t="shared" si="9"/>
        <v>7</v>
      </c>
      <c r="J54" s="14">
        <v>3</v>
      </c>
      <c r="K54" s="14">
        <v>1</v>
      </c>
      <c r="L54" s="14">
        <f t="shared" si="10"/>
        <v>4</v>
      </c>
      <c r="M54" s="14"/>
      <c r="N54" s="14">
        <v>1</v>
      </c>
      <c r="O54" s="14">
        <f t="shared" si="11"/>
        <v>1</v>
      </c>
      <c r="P54" s="14">
        <v>2</v>
      </c>
      <c r="Q54" s="14">
        <v>1</v>
      </c>
      <c r="R54" s="14">
        <f t="shared" si="12"/>
        <v>3</v>
      </c>
    </row>
    <row r="55" spans="1:18" outlineLevel="4" x14ac:dyDescent="0.25">
      <c r="A55" s="8">
        <v>45.999899999999997</v>
      </c>
      <c r="B55" s="8" t="s">
        <v>102</v>
      </c>
      <c r="C55" s="8" t="s">
        <v>103</v>
      </c>
      <c r="D55" s="14"/>
      <c r="E55" s="14"/>
      <c r="F55" s="14">
        <f t="shared" si="8"/>
        <v>0</v>
      </c>
      <c r="G55" s="14"/>
      <c r="H55" s="14"/>
      <c r="I55" s="14">
        <f t="shared" si="9"/>
        <v>0</v>
      </c>
      <c r="J55" s="14">
        <v>1</v>
      </c>
      <c r="K55" s="14">
        <v>1</v>
      </c>
      <c r="L55" s="14">
        <f t="shared" si="10"/>
        <v>2</v>
      </c>
      <c r="M55" s="14">
        <v>2</v>
      </c>
      <c r="N55" s="14">
        <v>3</v>
      </c>
      <c r="O55" s="14">
        <f t="shared" si="11"/>
        <v>5</v>
      </c>
      <c r="P55" s="14"/>
      <c r="Q55" s="14"/>
      <c r="R55" s="14">
        <f t="shared" si="12"/>
        <v>0</v>
      </c>
    </row>
    <row r="56" spans="1:18" outlineLevel="4" x14ac:dyDescent="0.25">
      <c r="A56" s="8">
        <v>51.231000000000002</v>
      </c>
      <c r="B56" s="8" t="s">
        <v>37</v>
      </c>
      <c r="C56" s="8" t="s">
        <v>129</v>
      </c>
      <c r="D56" s="14">
        <v>2</v>
      </c>
      <c r="E56" s="14">
        <v>15</v>
      </c>
      <c r="F56" s="14">
        <f t="shared" ref="F56:F101" si="21">SUM(D56:E56)</f>
        <v>17</v>
      </c>
      <c r="G56" s="14">
        <v>6</v>
      </c>
      <c r="H56" s="14">
        <v>18</v>
      </c>
      <c r="I56" s="14">
        <f t="shared" ref="I56:I101" si="22">SUM(G56:H56)</f>
        <v>24</v>
      </c>
      <c r="J56" s="14">
        <v>4</v>
      </c>
      <c r="K56" s="14">
        <v>23</v>
      </c>
      <c r="L56" s="14">
        <f t="shared" ref="L56:L101" si="23">SUM(J56:K56)</f>
        <v>27</v>
      </c>
      <c r="M56" s="14">
        <v>5</v>
      </c>
      <c r="N56" s="14">
        <v>16</v>
      </c>
      <c r="O56" s="14">
        <f t="shared" ref="O56:O101" si="24">SUM(M56:N56)</f>
        <v>21</v>
      </c>
      <c r="P56" s="14">
        <v>2</v>
      </c>
      <c r="Q56" s="14">
        <v>15</v>
      </c>
      <c r="R56" s="14">
        <f t="shared" ref="R56:R101" si="25">SUM(P56:Q56)</f>
        <v>17</v>
      </c>
    </row>
    <row r="57" spans="1:18" outlineLevel="3" x14ac:dyDescent="0.25">
      <c r="A57" s="52" t="s">
        <v>7</v>
      </c>
      <c r="B57" s="52"/>
      <c r="C57" s="52"/>
      <c r="D57" s="13">
        <f t="shared" ref="D57:R57" si="26">SUBTOTAL(9,D58:D59)</f>
        <v>0</v>
      </c>
      <c r="E57" s="13">
        <f t="shared" si="26"/>
        <v>15</v>
      </c>
      <c r="F57" s="13">
        <f t="shared" si="26"/>
        <v>15</v>
      </c>
      <c r="G57" s="13">
        <f t="shared" si="26"/>
        <v>5</v>
      </c>
      <c r="H57" s="13">
        <f t="shared" si="26"/>
        <v>28</v>
      </c>
      <c r="I57" s="13">
        <f t="shared" si="26"/>
        <v>33</v>
      </c>
      <c r="J57" s="13">
        <f t="shared" si="26"/>
        <v>6</v>
      </c>
      <c r="K57" s="13">
        <f t="shared" si="26"/>
        <v>9</v>
      </c>
      <c r="L57" s="13">
        <f t="shared" si="26"/>
        <v>15</v>
      </c>
      <c r="M57" s="13">
        <f t="shared" si="26"/>
        <v>7</v>
      </c>
      <c r="N57" s="13">
        <f t="shared" si="26"/>
        <v>9</v>
      </c>
      <c r="O57" s="13">
        <f t="shared" si="26"/>
        <v>16</v>
      </c>
      <c r="P57" s="13">
        <f t="shared" si="26"/>
        <v>9</v>
      </c>
      <c r="Q57" s="13">
        <f t="shared" si="26"/>
        <v>14</v>
      </c>
      <c r="R57" s="13">
        <f t="shared" si="26"/>
        <v>23</v>
      </c>
    </row>
    <row r="58" spans="1:18" outlineLevel="4" x14ac:dyDescent="0.25">
      <c r="A58" s="8">
        <v>42.010100000000001</v>
      </c>
      <c r="B58" s="8" t="s">
        <v>24</v>
      </c>
      <c r="C58" s="8" t="s">
        <v>94</v>
      </c>
      <c r="D58" s="14"/>
      <c r="E58" s="14">
        <v>12</v>
      </c>
      <c r="F58" s="14">
        <f t="shared" si="21"/>
        <v>12</v>
      </c>
      <c r="G58" s="14">
        <v>3</v>
      </c>
      <c r="H58" s="14">
        <v>25</v>
      </c>
      <c r="I58" s="14">
        <f t="shared" si="22"/>
        <v>28</v>
      </c>
      <c r="J58" s="14">
        <v>5</v>
      </c>
      <c r="K58" s="14">
        <v>8</v>
      </c>
      <c r="L58" s="14">
        <f t="shared" si="23"/>
        <v>13</v>
      </c>
      <c r="M58" s="14">
        <v>5</v>
      </c>
      <c r="N58" s="14">
        <v>5</v>
      </c>
      <c r="O58" s="14">
        <f t="shared" si="24"/>
        <v>10</v>
      </c>
      <c r="P58" s="14">
        <v>8</v>
      </c>
      <c r="Q58" s="14">
        <v>13</v>
      </c>
      <c r="R58" s="14">
        <f t="shared" si="25"/>
        <v>21</v>
      </c>
    </row>
    <row r="59" spans="1:18" outlineLevel="4" x14ac:dyDescent="0.25">
      <c r="A59" s="8">
        <v>44.070099999999996</v>
      </c>
      <c r="B59" s="8" t="s">
        <v>25</v>
      </c>
      <c r="C59" s="8" t="s">
        <v>26</v>
      </c>
      <c r="D59" s="14"/>
      <c r="E59" s="14">
        <v>3</v>
      </c>
      <c r="F59" s="14">
        <f t="shared" si="21"/>
        <v>3</v>
      </c>
      <c r="G59" s="14">
        <v>2</v>
      </c>
      <c r="H59" s="14">
        <v>3</v>
      </c>
      <c r="I59" s="14">
        <f t="shared" si="22"/>
        <v>5</v>
      </c>
      <c r="J59" s="14">
        <v>1</v>
      </c>
      <c r="K59" s="14">
        <v>1</v>
      </c>
      <c r="L59" s="14">
        <f t="shared" si="23"/>
        <v>2</v>
      </c>
      <c r="M59" s="14">
        <v>2</v>
      </c>
      <c r="N59" s="14">
        <v>4</v>
      </c>
      <c r="O59" s="14">
        <f t="shared" si="24"/>
        <v>6</v>
      </c>
      <c r="P59" s="14">
        <v>1</v>
      </c>
      <c r="Q59" s="14">
        <v>1</v>
      </c>
      <c r="R59" s="14">
        <f t="shared" si="25"/>
        <v>2</v>
      </c>
    </row>
    <row r="60" spans="1:18" outlineLevel="1" x14ac:dyDescent="0.25">
      <c r="A60" s="55" t="s">
        <v>130</v>
      </c>
      <c r="B60" s="55"/>
      <c r="C60" s="55"/>
      <c r="D60" s="13">
        <f t="shared" ref="D60:R60" si="27">SUBTOTAL(9,D63:D69)</f>
        <v>11</v>
      </c>
      <c r="E60" s="13">
        <f t="shared" si="27"/>
        <v>24</v>
      </c>
      <c r="F60" s="13">
        <f t="shared" si="27"/>
        <v>35</v>
      </c>
      <c r="G60" s="13">
        <f t="shared" si="27"/>
        <v>10</v>
      </c>
      <c r="H60" s="13">
        <f t="shared" si="27"/>
        <v>23</v>
      </c>
      <c r="I60" s="13">
        <f t="shared" si="27"/>
        <v>33</v>
      </c>
      <c r="J60" s="13">
        <f t="shared" si="27"/>
        <v>11</v>
      </c>
      <c r="K60" s="13">
        <f t="shared" si="27"/>
        <v>30</v>
      </c>
      <c r="L60" s="13">
        <f t="shared" si="27"/>
        <v>41</v>
      </c>
      <c r="M60" s="13">
        <f t="shared" si="27"/>
        <v>12</v>
      </c>
      <c r="N60" s="13">
        <f t="shared" si="27"/>
        <v>13</v>
      </c>
      <c r="O60" s="13">
        <f t="shared" si="27"/>
        <v>25</v>
      </c>
      <c r="P60" s="13">
        <f t="shared" si="27"/>
        <v>5</v>
      </c>
      <c r="Q60" s="13">
        <f t="shared" si="27"/>
        <v>6</v>
      </c>
      <c r="R60" s="13">
        <f t="shared" si="27"/>
        <v>11</v>
      </c>
    </row>
    <row r="61" spans="1:18" outlineLevel="2" x14ac:dyDescent="0.25">
      <c r="A61" s="56" t="s">
        <v>5</v>
      </c>
      <c r="B61" s="56"/>
      <c r="C61" s="56"/>
      <c r="D61" s="13">
        <f t="shared" ref="D61:R61" si="28">SUBTOTAL(9,D63:D69)</f>
        <v>11</v>
      </c>
      <c r="E61" s="13">
        <f t="shared" si="28"/>
        <v>24</v>
      </c>
      <c r="F61" s="13">
        <f t="shared" si="28"/>
        <v>35</v>
      </c>
      <c r="G61" s="13">
        <f t="shared" si="28"/>
        <v>10</v>
      </c>
      <c r="H61" s="13">
        <f t="shared" si="28"/>
        <v>23</v>
      </c>
      <c r="I61" s="13">
        <f t="shared" si="28"/>
        <v>33</v>
      </c>
      <c r="J61" s="13">
        <f t="shared" si="28"/>
        <v>11</v>
      </c>
      <c r="K61" s="13">
        <f t="shared" si="28"/>
        <v>30</v>
      </c>
      <c r="L61" s="13">
        <f t="shared" si="28"/>
        <v>41</v>
      </c>
      <c r="M61" s="13">
        <f t="shared" si="28"/>
        <v>12</v>
      </c>
      <c r="N61" s="13">
        <f t="shared" si="28"/>
        <v>13</v>
      </c>
      <c r="O61" s="13">
        <f t="shared" si="28"/>
        <v>25</v>
      </c>
      <c r="P61" s="13">
        <f t="shared" si="28"/>
        <v>5</v>
      </c>
      <c r="Q61" s="13">
        <f t="shared" si="28"/>
        <v>6</v>
      </c>
      <c r="R61" s="13">
        <f t="shared" si="28"/>
        <v>11</v>
      </c>
    </row>
    <row r="62" spans="1:18" outlineLevel="3" x14ac:dyDescent="0.25">
      <c r="A62" s="52" t="s">
        <v>6</v>
      </c>
      <c r="B62" s="52"/>
      <c r="C62" s="52"/>
      <c r="D62" s="13">
        <f t="shared" ref="D62:R62" si="29">SUBTOTAL(9,D63:D65)</f>
        <v>3</v>
      </c>
      <c r="E62" s="13">
        <f t="shared" si="29"/>
        <v>8</v>
      </c>
      <c r="F62" s="13">
        <f t="shared" si="29"/>
        <v>11</v>
      </c>
      <c r="G62" s="13">
        <f t="shared" si="29"/>
        <v>0</v>
      </c>
      <c r="H62" s="13">
        <f t="shared" si="29"/>
        <v>6</v>
      </c>
      <c r="I62" s="13">
        <f t="shared" si="29"/>
        <v>6</v>
      </c>
      <c r="J62" s="13">
        <f t="shared" si="29"/>
        <v>0</v>
      </c>
      <c r="K62" s="13">
        <f t="shared" si="29"/>
        <v>7</v>
      </c>
      <c r="L62" s="13">
        <f t="shared" si="29"/>
        <v>7</v>
      </c>
      <c r="M62" s="13">
        <f t="shared" si="29"/>
        <v>0</v>
      </c>
      <c r="N62" s="13">
        <f t="shared" si="29"/>
        <v>3</v>
      </c>
      <c r="O62" s="13">
        <f t="shared" si="29"/>
        <v>3</v>
      </c>
      <c r="P62" s="13">
        <f t="shared" si="29"/>
        <v>3</v>
      </c>
      <c r="Q62" s="13">
        <f t="shared" si="29"/>
        <v>2</v>
      </c>
      <c r="R62" s="13">
        <f t="shared" si="29"/>
        <v>5</v>
      </c>
    </row>
    <row r="63" spans="1:18" outlineLevel="4" x14ac:dyDescent="0.25">
      <c r="A63" s="8">
        <v>25.010100000000001</v>
      </c>
      <c r="B63" s="8" t="s">
        <v>38</v>
      </c>
      <c r="C63" s="8" t="s">
        <v>39</v>
      </c>
      <c r="D63" s="14">
        <v>3</v>
      </c>
      <c r="E63" s="14">
        <v>2</v>
      </c>
      <c r="F63" s="14">
        <f t="shared" si="21"/>
        <v>5</v>
      </c>
      <c r="G63" s="14"/>
      <c r="H63" s="14">
        <v>1</v>
      </c>
      <c r="I63" s="14">
        <f t="shared" si="22"/>
        <v>1</v>
      </c>
      <c r="J63" s="14"/>
      <c r="K63" s="14">
        <v>1</v>
      </c>
      <c r="L63" s="14">
        <f t="shared" si="23"/>
        <v>1</v>
      </c>
      <c r="M63" s="14"/>
      <c r="N63" s="14">
        <v>1</v>
      </c>
      <c r="O63" s="14">
        <f t="shared" si="24"/>
        <v>1</v>
      </c>
      <c r="P63" s="14">
        <v>1</v>
      </c>
      <c r="Q63" s="14">
        <v>1</v>
      </c>
      <c r="R63" s="14">
        <f t="shared" si="25"/>
        <v>2</v>
      </c>
    </row>
    <row r="64" spans="1:18" outlineLevel="4" x14ac:dyDescent="0.25">
      <c r="A64" s="8">
        <v>25.010300000000001</v>
      </c>
      <c r="B64" s="8" t="s">
        <v>40</v>
      </c>
      <c r="C64" s="8" t="s">
        <v>41</v>
      </c>
      <c r="D64" s="14"/>
      <c r="E64" s="14">
        <v>6</v>
      </c>
      <c r="F64" s="14">
        <f t="shared" si="21"/>
        <v>6</v>
      </c>
      <c r="G64" s="14"/>
      <c r="H64" s="14">
        <v>3</v>
      </c>
      <c r="I64" s="14">
        <f t="shared" si="22"/>
        <v>3</v>
      </c>
      <c r="J64" s="14"/>
      <c r="K64" s="14">
        <v>5</v>
      </c>
      <c r="L64" s="14">
        <f t="shared" si="23"/>
        <v>5</v>
      </c>
      <c r="M64" s="14"/>
      <c r="N64" s="14">
        <v>2</v>
      </c>
      <c r="O64" s="14">
        <f t="shared" si="24"/>
        <v>2</v>
      </c>
      <c r="P64" s="14">
        <v>2</v>
      </c>
      <c r="Q64" s="14">
        <v>1</v>
      </c>
      <c r="R64" s="14">
        <f t="shared" si="25"/>
        <v>3</v>
      </c>
    </row>
    <row r="65" spans="1:18" outlineLevel="4" x14ac:dyDescent="0.25">
      <c r="A65" s="8">
        <v>25.0199</v>
      </c>
      <c r="B65" s="8" t="s">
        <v>43</v>
      </c>
      <c r="C65" s="8" t="s">
        <v>44</v>
      </c>
      <c r="D65" s="14"/>
      <c r="E65" s="14"/>
      <c r="F65" s="14">
        <f t="shared" si="21"/>
        <v>0</v>
      </c>
      <c r="G65" s="14"/>
      <c r="H65" s="14">
        <v>2</v>
      </c>
      <c r="I65" s="14">
        <f t="shared" si="22"/>
        <v>2</v>
      </c>
      <c r="J65" s="14"/>
      <c r="K65" s="14">
        <v>1</v>
      </c>
      <c r="L65" s="14">
        <f t="shared" si="23"/>
        <v>1</v>
      </c>
      <c r="M65" s="14"/>
      <c r="N65" s="14"/>
      <c r="O65" s="14">
        <f t="shared" si="24"/>
        <v>0</v>
      </c>
      <c r="P65" s="14"/>
      <c r="Q65" s="14"/>
      <c r="R65" s="14">
        <f t="shared" si="25"/>
        <v>0</v>
      </c>
    </row>
    <row r="66" spans="1:18" outlineLevel="3" x14ac:dyDescent="0.25">
      <c r="A66" s="52" t="s">
        <v>115</v>
      </c>
      <c r="B66" s="52"/>
      <c r="C66" s="52"/>
      <c r="D66" s="13">
        <f t="shared" ref="D66:R66" si="30">SUBTOTAL(9,D67:D67)</f>
        <v>8</v>
      </c>
      <c r="E66" s="13">
        <f t="shared" si="30"/>
        <v>16</v>
      </c>
      <c r="F66" s="13">
        <f t="shared" si="30"/>
        <v>24</v>
      </c>
      <c r="G66" s="13">
        <f t="shared" si="30"/>
        <v>9</v>
      </c>
      <c r="H66" s="13">
        <f t="shared" si="30"/>
        <v>17</v>
      </c>
      <c r="I66" s="13">
        <f t="shared" si="30"/>
        <v>26</v>
      </c>
      <c r="J66" s="13">
        <f t="shared" si="30"/>
        <v>9</v>
      </c>
      <c r="K66" s="13">
        <f t="shared" si="30"/>
        <v>20</v>
      </c>
      <c r="L66" s="13">
        <f t="shared" si="30"/>
        <v>29</v>
      </c>
      <c r="M66" s="13">
        <f t="shared" si="30"/>
        <v>10</v>
      </c>
      <c r="N66" s="13">
        <f t="shared" si="30"/>
        <v>8</v>
      </c>
      <c r="O66" s="13">
        <f t="shared" si="30"/>
        <v>18</v>
      </c>
      <c r="P66" s="13">
        <f t="shared" si="30"/>
        <v>1</v>
      </c>
      <c r="Q66" s="13">
        <f t="shared" si="30"/>
        <v>3</v>
      </c>
      <c r="R66" s="13">
        <f t="shared" si="30"/>
        <v>4</v>
      </c>
    </row>
    <row r="67" spans="1:18" outlineLevel="4" x14ac:dyDescent="0.25">
      <c r="A67" s="8">
        <v>11.040100000000001</v>
      </c>
      <c r="B67" s="8" t="s">
        <v>42</v>
      </c>
      <c r="C67" s="8" t="s">
        <v>131</v>
      </c>
      <c r="D67" s="14">
        <v>8</v>
      </c>
      <c r="E67" s="14">
        <v>16</v>
      </c>
      <c r="F67" s="14">
        <f t="shared" si="21"/>
        <v>24</v>
      </c>
      <c r="G67" s="14">
        <v>9</v>
      </c>
      <c r="H67" s="14">
        <v>17</v>
      </c>
      <c r="I67" s="14">
        <f t="shared" si="22"/>
        <v>26</v>
      </c>
      <c r="J67" s="14">
        <v>9</v>
      </c>
      <c r="K67" s="14">
        <v>20</v>
      </c>
      <c r="L67" s="14">
        <f t="shared" si="23"/>
        <v>29</v>
      </c>
      <c r="M67" s="14">
        <v>10</v>
      </c>
      <c r="N67" s="14">
        <v>8</v>
      </c>
      <c r="O67" s="14">
        <f t="shared" si="24"/>
        <v>18</v>
      </c>
      <c r="P67" s="14">
        <v>1</v>
      </c>
      <c r="Q67" s="14">
        <v>3</v>
      </c>
      <c r="R67" s="14">
        <f t="shared" si="25"/>
        <v>4</v>
      </c>
    </row>
    <row r="68" spans="1:18" outlineLevel="3" x14ac:dyDescent="0.25">
      <c r="A68" s="52" t="s">
        <v>114</v>
      </c>
      <c r="B68" s="52"/>
      <c r="C68" s="52"/>
      <c r="D68" s="13">
        <f t="shared" ref="D68:R68" si="31">SUBTOTAL(9,D69:D69)</f>
        <v>0</v>
      </c>
      <c r="E68" s="13">
        <f t="shared" si="31"/>
        <v>0</v>
      </c>
      <c r="F68" s="13">
        <f t="shared" si="31"/>
        <v>0</v>
      </c>
      <c r="G68" s="13">
        <f t="shared" si="31"/>
        <v>1</v>
      </c>
      <c r="H68" s="13">
        <f t="shared" si="31"/>
        <v>0</v>
      </c>
      <c r="I68" s="13">
        <f t="shared" si="31"/>
        <v>1</v>
      </c>
      <c r="J68" s="13">
        <f t="shared" si="31"/>
        <v>2</v>
      </c>
      <c r="K68" s="13">
        <f t="shared" si="31"/>
        <v>3</v>
      </c>
      <c r="L68" s="13">
        <f t="shared" si="31"/>
        <v>5</v>
      </c>
      <c r="M68" s="13">
        <f t="shared" si="31"/>
        <v>2</v>
      </c>
      <c r="N68" s="13">
        <f t="shared" si="31"/>
        <v>2</v>
      </c>
      <c r="O68" s="13">
        <f t="shared" si="31"/>
        <v>4</v>
      </c>
      <c r="P68" s="13">
        <f t="shared" si="31"/>
        <v>1</v>
      </c>
      <c r="Q68" s="13">
        <f t="shared" si="31"/>
        <v>1</v>
      </c>
      <c r="R68" s="13">
        <f t="shared" si="31"/>
        <v>2</v>
      </c>
    </row>
    <row r="69" spans="1:18" outlineLevel="4" x14ac:dyDescent="0.25">
      <c r="A69" s="8">
        <v>25.0199</v>
      </c>
      <c r="B69" s="8" t="s">
        <v>43</v>
      </c>
      <c r="C69" s="8" t="s">
        <v>44</v>
      </c>
      <c r="D69" s="14"/>
      <c r="E69" s="14"/>
      <c r="F69" s="14">
        <f t="shared" si="21"/>
        <v>0</v>
      </c>
      <c r="G69" s="14">
        <v>1</v>
      </c>
      <c r="H69" s="14"/>
      <c r="I69" s="14">
        <f t="shared" si="22"/>
        <v>1</v>
      </c>
      <c r="J69" s="14">
        <v>2</v>
      </c>
      <c r="K69" s="14">
        <v>3</v>
      </c>
      <c r="L69" s="14">
        <f t="shared" si="23"/>
        <v>5</v>
      </c>
      <c r="M69" s="14">
        <v>2</v>
      </c>
      <c r="N69" s="14">
        <v>2</v>
      </c>
      <c r="O69" s="14">
        <f t="shared" si="24"/>
        <v>4</v>
      </c>
      <c r="P69" s="14">
        <v>1</v>
      </c>
      <c r="Q69" s="14">
        <v>1</v>
      </c>
      <c r="R69" s="14">
        <f t="shared" si="25"/>
        <v>2</v>
      </c>
    </row>
    <row r="70" spans="1:18" outlineLevel="1" x14ac:dyDescent="0.25">
      <c r="A70" s="55" t="s">
        <v>132</v>
      </c>
      <c r="B70" s="55"/>
      <c r="C70" s="55"/>
      <c r="D70" s="13">
        <f t="shared" ref="D70:R70" si="32">SUBTOTAL(9,D71:D73)</f>
        <v>1</v>
      </c>
      <c r="E70" s="13">
        <f t="shared" si="32"/>
        <v>7</v>
      </c>
      <c r="F70" s="13">
        <f t="shared" si="32"/>
        <v>8</v>
      </c>
      <c r="G70" s="13">
        <f t="shared" si="32"/>
        <v>4</v>
      </c>
      <c r="H70" s="13">
        <f t="shared" si="32"/>
        <v>9</v>
      </c>
      <c r="I70" s="13">
        <f t="shared" si="32"/>
        <v>13</v>
      </c>
      <c r="J70" s="13">
        <f t="shared" si="32"/>
        <v>4</v>
      </c>
      <c r="K70" s="13">
        <f t="shared" si="32"/>
        <v>3</v>
      </c>
      <c r="L70" s="13">
        <f t="shared" si="32"/>
        <v>7</v>
      </c>
      <c r="M70" s="13">
        <f t="shared" si="32"/>
        <v>1</v>
      </c>
      <c r="N70" s="13">
        <f t="shared" si="32"/>
        <v>4</v>
      </c>
      <c r="O70" s="13">
        <f t="shared" si="32"/>
        <v>5</v>
      </c>
      <c r="P70" s="13">
        <f t="shared" si="32"/>
        <v>4</v>
      </c>
      <c r="Q70" s="13">
        <f t="shared" si="32"/>
        <v>8</v>
      </c>
      <c r="R70" s="13">
        <f t="shared" si="32"/>
        <v>12</v>
      </c>
    </row>
    <row r="71" spans="1:18" outlineLevel="3" collapsed="1" x14ac:dyDescent="0.25">
      <c r="A71" s="52" t="s">
        <v>115</v>
      </c>
      <c r="B71" s="52"/>
      <c r="C71" s="52"/>
      <c r="D71" s="13">
        <f t="shared" ref="D71:R71" si="33">SUBTOTAL(9,D72:D73)</f>
        <v>1</v>
      </c>
      <c r="E71" s="13">
        <f t="shared" si="33"/>
        <v>7</v>
      </c>
      <c r="F71" s="13">
        <f t="shared" si="33"/>
        <v>8</v>
      </c>
      <c r="G71" s="13">
        <f t="shared" si="33"/>
        <v>4</v>
      </c>
      <c r="H71" s="13">
        <f t="shared" si="33"/>
        <v>9</v>
      </c>
      <c r="I71" s="13">
        <f t="shared" si="33"/>
        <v>13</v>
      </c>
      <c r="J71" s="13">
        <f t="shared" si="33"/>
        <v>4</v>
      </c>
      <c r="K71" s="13">
        <f t="shared" si="33"/>
        <v>3</v>
      </c>
      <c r="L71" s="13">
        <f t="shared" si="33"/>
        <v>7</v>
      </c>
      <c r="M71" s="13">
        <f t="shared" si="33"/>
        <v>1</v>
      </c>
      <c r="N71" s="13">
        <f t="shared" si="33"/>
        <v>4</v>
      </c>
      <c r="O71" s="13">
        <f t="shared" si="33"/>
        <v>5</v>
      </c>
      <c r="P71" s="13">
        <f t="shared" si="33"/>
        <v>4</v>
      </c>
      <c r="Q71" s="13">
        <f t="shared" si="33"/>
        <v>8</v>
      </c>
      <c r="R71" s="13">
        <f t="shared" si="33"/>
        <v>12</v>
      </c>
    </row>
    <row r="72" spans="1:18" outlineLevel="4" x14ac:dyDescent="0.25">
      <c r="A72" s="8">
        <v>9.0401000000000007</v>
      </c>
      <c r="B72" s="8" t="s">
        <v>46</v>
      </c>
      <c r="C72" s="8" t="s">
        <v>47</v>
      </c>
      <c r="D72" s="14"/>
      <c r="E72" s="14">
        <v>4</v>
      </c>
      <c r="F72" s="14">
        <f t="shared" si="21"/>
        <v>4</v>
      </c>
      <c r="G72" s="14">
        <v>1</v>
      </c>
      <c r="H72" s="14">
        <v>3</v>
      </c>
      <c r="I72" s="14">
        <f t="shared" si="22"/>
        <v>4</v>
      </c>
      <c r="J72" s="14">
        <v>1</v>
      </c>
      <c r="K72" s="14">
        <v>2</v>
      </c>
      <c r="L72" s="14">
        <f t="shared" si="23"/>
        <v>3</v>
      </c>
      <c r="M72" s="14"/>
      <c r="N72" s="14">
        <v>2</v>
      </c>
      <c r="O72" s="14">
        <f t="shared" si="24"/>
        <v>2</v>
      </c>
      <c r="P72" s="14">
        <v>2</v>
      </c>
      <c r="Q72" s="14">
        <v>4</v>
      </c>
      <c r="R72" s="14">
        <f t="shared" si="25"/>
        <v>6</v>
      </c>
    </row>
    <row r="73" spans="1:18" outlineLevel="4" x14ac:dyDescent="0.25">
      <c r="A73" s="8">
        <v>9.0498999999999992</v>
      </c>
      <c r="B73" s="8" t="s">
        <v>45</v>
      </c>
      <c r="C73" s="8" t="s">
        <v>133</v>
      </c>
      <c r="D73" s="14">
        <v>1</v>
      </c>
      <c r="E73" s="14">
        <v>3</v>
      </c>
      <c r="F73" s="14">
        <f t="shared" si="21"/>
        <v>4</v>
      </c>
      <c r="G73" s="14">
        <v>3</v>
      </c>
      <c r="H73" s="14">
        <v>6</v>
      </c>
      <c r="I73" s="14">
        <f t="shared" si="22"/>
        <v>9</v>
      </c>
      <c r="J73" s="14">
        <v>3</v>
      </c>
      <c r="K73" s="14">
        <v>1</v>
      </c>
      <c r="L73" s="14">
        <f t="shared" si="23"/>
        <v>4</v>
      </c>
      <c r="M73" s="14">
        <v>1</v>
      </c>
      <c r="N73" s="14">
        <v>2</v>
      </c>
      <c r="O73" s="14">
        <f t="shared" si="24"/>
        <v>3</v>
      </c>
      <c r="P73" s="14">
        <v>2</v>
      </c>
      <c r="Q73" s="14">
        <v>4</v>
      </c>
      <c r="R73" s="14">
        <f t="shared" si="25"/>
        <v>6</v>
      </c>
    </row>
    <row r="74" spans="1:18" outlineLevel="1" x14ac:dyDescent="0.25">
      <c r="A74" s="55" t="s">
        <v>109</v>
      </c>
      <c r="B74" s="55"/>
      <c r="C74" s="55"/>
      <c r="D74" s="13">
        <f t="shared" ref="D74:R74" si="34">SUBTOTAL(9,D77:D79)</f>
        <v>83</v>
      </c>
      <c r="E74" s="13">
        <f t="shared" si="34"/>
        <v>104</v>
      </c>
      <c r="F74" s="13">
        <f t="shared" si="34"/>
        <v>187</v>
      </c>
      <c r="G74" s="13">
        <f t="shared" si="34"/>
        <v>77</v>
      </c>
      <c r="H74" s="13">
        <f t="shared" si="34"/>
        <v>104</v>
      </c>
      <c r="I74" s="13">
        <f t="shared" si="34"/>
        <v>181</v>
      </c>
      <c r="J74" s="13">
        <f t="shared" si="34"/>
        <v>82</v>
      </c>
      <c r="K74" s="13">
        <f t="shared" si="34"/>
        <v>103</v>
      </c>
      <c r="L74" s="13">
        <f t="shared" si="34"/>
        <v>185</v>
      </c>
      <c r="M74" s="13">
        <f t="shared" si="34"/>
        <v>87</v>
      </c>
      <c r="N74" s="13">
        <f t="shared" si="34"/>
        <v>91</v>
      </c>
      <c r="O74" s="13">
        <f t="shared" si="34"/>
        <v>178</v>
      </c>
      <c r="P74" s="13">
        <f t="shared" si="34"/>
        <v>79</v>
      </c>
      <c r="Q74" s="13">
        <f t="shared" si="34"/>
        <v>115</v>
      </c>
      <c r="R74" s="13">
        <f t="shared" si="34"/>
        <v>194</v>
      </c>
    </row>
    <row r="75" spans="1:18" outlineLevel="2" x14ac:dyDescent="0.25">
      <c r="A75" s="56" t="s">
        <v>5</v>
      </c>
      <c r="B75" s="56"/>
      <c r="C75" s="56"/>
      <c r="D75" s="13">
        <f t="shared" ref="D75:R75" si="35">SUBTOTAL(9,D77:D79)</f>
        <v>83</v>
      </c>
      <c r="E75" s="13">
        <f t="shared" si="35"/>
        <v>104</v>
      </c>
      <c r="F75" s="13">
        <f t="shared" si="35"/>
        <v>187</v>
      </c>
      <c r="G75" s="13">
        <f t="shared" si="35"/>
        <v>77</v>
      </c>
      <c r="H75" s="13">
        <f t="shared" si="35"/>
        <v>104</v>
      </c>
      <c r="I75" s="13">
        <f t="shared" si="35"/>
        <v>181</v>
      </c>
      <c r="J75" s="13">
        <f t="shared" si="35"/>
        <v>82</v>
      </c>
      <c r="K75" s="13">
        <f t="shared" si="35"/>
        <v>103</v>
      </c>
      <c r="L75" s="13">
        <f t="shared" si="35"/>
        <v>185</v>
      </c>
      <c r="M75" s="13">
        <f t="shared" si="35"/>
        <v>87</v>
      </c>
      <c r="N75" s="13">
        <f t="shared" si="35"/>
        <v>91</v>
      </c>
      <c r="O75" s="13">
        <f t="shared" si="35"/>
        <v>178</v>
      </c>
      <c r="P75" s="13">
        <f t="shared" si="35"/>
        <v>79</v>
      </c>
      <c r="Q75" s="13">
        <f t="shared" si="35"/>
        <v>115</v>
      </c>
      <c r="R75" s="13">
        <f t="shared" si="35"/>
        <v>194</v>
      </c>
    </row>
    <row r="76" spans="1:18" outlineLevel="3" x14ac:dyDescent="0.25">
      <c r="A76" s="52" t="s">
        <v>115</v>
      </c>
      <c r="B76" s="52"/>
      <c r="C76" s="52"/>
      <c r="D76" s="13">
        <f t="shared" ref="D76:R76" si="36">SUBTOTAL(9,D77:D77)</f>
        <v>0</v>
      </c>
      <c r="E76" s="13">
        <f t="shared" si="36"/>
        <v>0</v>
      </c>
      <c r="F76" s="13">
        <f t="shared" si="36"/>
        <v>0</v>
      </c>
      <c r="G76" s="13">
        <f t="shared" si="36"/>
        <v>1</v>
      </c>
      <c r="H76" s="13">
        <f t="shared" si="36"/>
        <v>4</v>
      </c>
      <c r="I76" s="13">
        <f t="shared" si="36"/>
        <v>5</v>
      </c>
      <c r="J76" s="13">
        <f t="shared" si="36"/>
        <v>1</v>
      </c>
      <c r="K76" s="13">
        <f t="shared" si="36"/>
        <v>1</v>
      </c>
      <c r="L76" s="13">
        <f t="shared" si="36"/>
        <v>2</v>
      </c>
      <c r="M76" s="13">
        <f t="shared" si="36"/>
        <v>1</v>
      </c>
      <c r="N76" s="13">
        <f t="shared" si="36"/>
        <v>4</v>
      </c>
      <c r="O76" s="13">
        <f t="shared" si="36"/>
        <v>5</v>
      </c>
      <c r="P76" s="13">
        <f t="shared" si="36"/>
        <v>9</v>
      </c>
      <c r="Q76" s="13">
        <f t="shared" si="36"/>
        <v>5</v>
      </c>
      <c r="R76" s="13">
        <f t="shared" si="36"/>
        <v>14</v>
      </c>
    </row>
    <row r="77" spans="1:18" outlineLevel="4" x14ac:dyDescent="0.25">
      <c r="A77" s="8">
        <v>22.010100000000001</v>
      </c>
      <c r="B77" s="8" t="s">
        <v>49</v>
      </c>
      <c r="C77" s="8" t="s">
        <v>48</v>
      </c>
      <c r="D77" s="14"/>
      <c r="E77" s="14"/>
      <c r="F77" s="14">
        <f t="shared" si="21"/>
        <v>0</v>
      </c>
      <c r="G77" s="14">
        <v>1</v>
      </c>
      <c r="H77" s="14">
        <v>4</v>
      </c>
      <c r="I77" s="14">
        <f t="shared" si="22"/>
        <v>5</v>
      </c>
      <c r="J77" s="14">
        <v>1</v>
      </c>
      <c r="K77" s="14">
        <v>1</v>
      </c>
      <c r="L77" s="14">
        <f t="shared" si="23"/>
        <v>2</v>
      </c>
      <c r="M77" s="14">
        <v>1</v>
      </c>
      <c r="N77" s="14">
        <v>4</v>
      </c>
      <c r="O77" s="14">
        <f t="shared" si="24"/>
        <v>5</v>
      </c>
      <c r="P77" s="14">
        <v>9</v>
      </c>
      <c r="Q77" s="14">
        <v>5</v>
      </c>
      <c r="R77" s="14">
        <f t="shared" si="25"/>
        <v>14</v>
      </c>
    </row>
    <row r="78" spans="1:18" outlineLevel="3" x14ac:dyDescent="0.25">
      <c r="A78" s="52" t="s">
        <v>8</v>
      </c>
      <c r="B78" s="52"/>
      <c r="C78" s="52"/>
      <c r="D78" s="13">
        <f t="shared" ref="D78:R78" si="37">SUBTOTAL(9,D79:D79)</f>
        <v>83</v>
      </c>
      <c r="E78" s="13">
        <f t="shared" si="37"/>
        <v>104</v>
      </c>
      <c r="F78" s="13">
        <f t="shared" si="37"/>
        <v>187</v>
      </c>
      <c r="G78" s="13">
        <f t="shared" si="37"/>
        <v>76</v>
      </c>
      <c r="H78" s="13">
        <f t="shared" si="37"/>
        <v>100</v>
      </c>
      <c r="I78" s="13">
        <f t="shared" si="37"/>
        <v>176</v>
      </c>
      <c r="J78" s="13">
        <f t="shared" si="37"/>
        <v>81</v>
      </c>
      <c r="K78" s="13">
        <f t="shared" si="37"/>
        <v>102</v>
      </c>
      <c r="L78" s="13">
        <f t="shared" si="37"/>
        <v>183</v>
      </c>
      <c r="M78" s="13">
        <f t="shared" si="37"/>
        <v>86</v>
      </c>
      <c r="N78" s="13">
        <f t="shared" si="37"/>
        <v>87</v>
      </c>
      <c r="O78" s="13">
        <f t="shared" si="37"/>
        <v>173</v>
      </c>
      <c r="P78" s="13">
        <f t="shared" si="37"/>
        <v>70</v>
      </c>
      <c r="Q78" s="13">
        <f t="shared" si="37"/>
        <v>110</v>
      </c>
      <c r="R78" s="13">
        <f t="shared" si="37"/>
        <v>180</v>
      </c>
    </row>
    <row r="79" spans="1:18" outlineLevel="4" x14ac:dyDescent="0.25">
      <c r="A79" s="8">
        <v>22.010100000000001</v>
      </c>
      <c r="B79" s="8" t="s">
        <v>49</v>
      </c>
      <c r="C79" s="8" t="s">
        <v>48</v>
      </c>
      <c r="D79" s="14">
        <v>83</v>
      </c>
      <c r="E79" s="14">
        <v>104</v>
      </c>
      <c r="F79" s="14">
        <f t="shared" si="21"/>
        <v>187</v>
      </c>
      <c r="G79" s="14">
        <v>76</v>
      </c>
      <c r="H79" s="14">
        <v>100</v>
      </c>
      <c r="I79" s="14">
        <f t="shared" si="22"/>
        <v>176</v>
      </c>
      <c r="J79" s="14">
        <v>81</v>
      </c>
      <c r="K79" s="14">
        <v>102</v>
      </c>
      <c r="L79" s="14">
        <f t="shared" si="23"/>
        <v>183</v>
      </c>
      <c r="M79" s="14">
        <v>86</v>
      </c>
      <c r="N79" s="14">
        <v>87</v>
      </c>
      <c r="O79" s="14">
        <f t="shared" si="24"/>
        <v>173</v>
      </c>
      <c r="P79" s="14">
        <v>70</v>
      </c>
      <c r="Q79" s="14">
        <v>110</v>
      </c>
      <c r="R79" s="14">
        <f t="shared" si="25"/>
        <v>180</v>
      </c>
    </row>
    <row r="80" spans="1:18" outlineLevel="1" x14ac:dyDescent="0.25">
      <c r="A80" s="55" t="s">
        <v>134</v>
      </c>
      <c r="B80" s="55"/>
      <c r="C80" s="55"/>
      <c r="D80" s="13">
        <f t="shared" ref="D80:R80" si="38">SUBTOTAL(9,D81:D101)</f>
        <v>21</v>
      </c>
      <c r="E80" s="13">
        <f t="shared" si="38"/>
        <v>51</v>
      </c>
      <c r="F80" s="13">
        <f t="shared" si="38"/>
        <v>72</v>
      </c>
      <c r="G80" s="13">
        <f t="shared" si="38"/>
        <v>21</v>
      </c>
      <c r="H80" s="13">
        <f t="shared" si="38"/>
        <v>73</v>
      </c>
      <c r="I80" s="13">
        <f t="shared" si="38"/>
        <v>94</v>
      </c>
      <c r="J80" s="13">
        <f t="shared" si="38"/>
        <v>11</v>
      </c>
      <c r="K80" s="13">
        <f t="shared" si="38"/>
        <v>40</v>
      </c>
      <c r="L80" s="13">
        <f t="shared" si="38"/>
        <v>51</v>
      </c>
      <c r="M80" s="13">
        <f t="shared" si="38"/>
        <v>17</v>
      </c>
      <c r="N80" s="13">
        <f t="shared" si="38"/>
        <v>79</v>
      </c>
      <c r="O80" s="13">
        <f t="shared" si="38"/>
        <v>96</v>
      </c>
      <c r="P80" s="13">
        <f t="shared" si="38"/>
        <v>21</v>
      </c>
      <c r="Q80" s="13">
        <f t="shared" si="38"/>
        <v>69</v>
      </c>
      <c r="R80" s="13">
        <f t="shared" si="38"/>
        <v>90</v>
      </c>
    </row>
    <row r="81" spans="1:18" outlineLevel="3" collapsed="1" x14ac:dyDescent="0.25">
      <c r="A81" s="52" t="s">
        <v>115</v>
      </c>
      <c r="B81" s="52"/>
      <c r="C81" s="52"/>
      <c r="D81" s="13">
        <f t="shared" ref="D81:R81" si="39">SUBTOTAL(9,D82:D97)</f>
        <v>12</v>
      </c>
      <c r="E81" s="13">
        <f t="shared" si="39"/>
        <v>29</v>
      </c>
      <c r="F81" s="13">
        <f t="shared" si="39"/>
        <v>41</v>
      </c>
      <c r="G81" s="13">
        <f t="shared" si="39"/>
        <v>13</v>
      </c>
      <c r="H81" s="13">
        <f t="shared" si="39"/>
        <v>41</v>
      </c>
      <c r="I81" s="13">
        <f t="shared" si="39"/>
        <v>54</v>
      </c>
      <c r="J81" s="13">
        <f t="shared" si="39"/>
        <v>9</v>
      </c>
      <c r="K81" s="13">
        <f t="shared" si="39"/>
        <v>33</v>
      </c>
      <c r="L81" s="13">
        <f t="shared" si="39"/>
        <v>42</v>
      </c>
      <c r="M81" s="13">
        <f t="shared" si="39"/>
        <v>14</v>
      </c>
      <c r="N81" s="13">
        <f t="shared" si="39"/>
        <v>60</v>
      </c>
      <c r="O81" s="13">
        <f t="shared" si="39"/>
        <v>74</v>
      </c>
      <c r="P81" s="13">
        <f t="shared" si="39"/>
        <v>11</v>
      </c>
      <c r="Q81" s="13">
        <f t="shared" si="39"/>
        <v>57</v>
      </c>
      <c r="R81" s="13">
        <f t="shared" si="39"/>
        <v>68</v>
      </c>
    </row>
    <row r="82" spans="1:18" outlineLevel="4" x14ac:dyDescent="0.25">
      <c r="A82" s="8">
        <v>13.030099999999999</v>
      </c>
      <c r="B82" s="8" t="s">
        <v>51</v>
      </c>
      <c r="C82" s="8" t="s">
        <v>154</v>
      </c>
      <c r="D82" s="14"/>
      <c r="E82" s="14"/>
      <c r="F82" s="14">
        <f t="shared" si="21"/>
        <v>0</v>
      </c>
      <c r="G82" s="14"/>
      <c r="H82" s="14">
        <v>1</v>
      </c>
      <c r="I82" s="14">
        <f t="shared" si="22"/>
        <v>1</v>
      </c>
      <c r="J82" s="14"/>
      <c r="K82" s="14"/>
      <c r="L82" s="14">
        <f t="shared" si="23"/>
        <v>0</v>
      </c>
      <c r="M82" s="14"/>
      <c r="N82" s="14"/>
      <c r="O82" s="14">
        <f t="shared" si="24"/>
        <v>0</v>
      </c>
      <c r="P82" s="14"/>
      <c r="Q82" s="14"/>
      <c r="R82" s="14">
        <f t="shared" si="25"/>
        <v>0</v>
      </c>
    </row>
    <row r="83" spans="1:18" outlineLevel="4" x14ac:dyDescent="0.25">
      <c r="A83" s="8">
        <v>13.030099999999999</v>
      </c>
      <c r="B83" s="8" t="s">
        <v>65</v>
      </c>
      <c r="C83" s="8" t="s">
        <v>137</v>
      </c>
      <c r="D83" s="14">
        <v>4</v>
      </c>
      <c r="E83" s="14">
        <v>7</v>
      </c>
      <c r="F83" s="14">
        <f t="shared" si="21"/>
        <v>11</v>
      </c>
      <c r="G83" s="14">
        <v>5</v>
      </c>
      <c r="H83" s="14">
        <v>4</v>
      </c>
      <c r="I83" s="14">
        <f t="shared" si="22"/>
        <v>9</v>
      </c>
      <c r="J83" s="14">
        <v>3</v>
      </c>
      <c r="K83" s="14">
        <v>4</v>
      </c>
      <c r="L83" s="14">
        <f t="shared" si="23"/>
        <v>7</v>
      </c>
      <c r="M83" s="14">
        <v>3</v>
      </c>
      <c r="N83" s="14">
        <v>7</v>
      </c>
      <c r="O83" s="14">
        <f t="shared" si="24"/>
        <v>10</v>
      </c>
      <c r="P83" s="14">
        <v>3</v>
      </c>
      <c r="Q83" s="14">
        <v>8</v>
      </c>
      <c r="R83" s="14">
        <f t="shared" si="25"/>
        <v>11</v>
      </c>
    </row>
    <row r="84" spans="1:18" outlineLevel="4" x14ac:dyDescent="0.25">
      <c r="A84" s="8">
        <v>13.040100000000001</v>
      </c>
      <c r="B84" s="8" t="s">
        <v>52</v>
      </c>
      <c r="C84" s="8" t="s">
        <v>151</v>
      </c>
      <c r="D84" s="14"/>
      <c r="E84" s="14">
        <v>1</v>
      </c>
      <c r="F84" s="14">
        <f t="shared" si="21"/>
        <v>1</v>
      </c>
      <c r="G84" s="14"/>
      <c r="H84" s="14"/>
      <c r="I84" s="14">
        <f t="shared" si="22"/>
        <v>0</v>
      </c>
      <c r="J84" s="14"/>
      <c r="K84" s="14"/>
      <c r="L84" s="14">
        <f t="shared" si="23"/>
        <v>0</v>
      </c>
      <c r="M84" s="14"/>
      <c r="N84" s="14"/>
      <c r="O84" s="14">
        <f t="shared" si="24"/>
        <v>0</v>
      </c>
      <c r="P84" s="14"/>
      <c r="Q84" s="14"/>
      <c r="R84" s="14">
        <f t="shared" si="25"/>
        <v>0</v>
      </c>
    </row>
    <row r="85" spans="1:18" outlineLevel="4" x14ac:dyDescent="0.25">
      <c r="A85" s="8">
        <v>13.040100000000001</v>
      </c>
      <c r="B85" s="8" t="s">
        <v>85</v>
      </c>
      <c r="C85" s="8" t="s">
        <v>86</v>
      </c>
      <c r="D85" s="14">
        <v>3</v>
      </c>
      <c r="E85" s="14">
        <v>7</v>
      </c>
      <c r="F85" s="14">
        <f t="shared" si="21"/>
        <v>10</v>
      </c>
      <c r="G85" s="14"/>
      <c r="H85" s="14">
        <v>11</v>
      </c>
      <c r="I85" s="14">
        <f t="shared" si="22"/>
        <v>11</v>
      </c>
      <c r="J85" s="14">
        <v>1</v>
      </c>
      <c r="K85" s="14">
        <v>7</v>
      </c>
      <c r="L85" s="14">
        <f t="shared" si="23"/>
        <v>8</v>
      </c>
      <c r="M85" s="14">
        <v>1</v>
      </c>
      <c r="N85" s="14">
        <v>9</v>
      </c>
      <c r="O85" s="14">
        <f t="shared" si="24"/>
        <v>10</v>
      </c>
      <c r="P85" s="14">
        <v>2</v>
      </c>
      <c r="Q85" s="14">
        <v>7</v>
      </c>
      <c r="R85" s="14">
        <f t="shared" si="25"/>
        <v>9</v>
      </c>
    </row>
    <row r="86" spans="1:18" outlineLevel="4" x14ac:dyDescent="0.25">
      <c r="A86" s="8">
        <v>13.0601</v>
      </c>
      <c r="B86" s="8" t="s">
        <v>83</v>
      </c>
      <c r="C86" s="8" t="s">
        <v>84</v>
      </c>
      <c r="D86" s="14"/>
      <c r="E86" s="14">
        <v>1</v>
      </c>
      <c r="F86" s="14">
        <f t="shared" si="21"/>
        <v>1</v>
      </c>
      <c r="G86" s="14">
        <v>1</v>
      </c>
      <c r="H86" s="14">
        <v>1</v>
      </c>
      <c r="I86" s="14">
        <f t="shared" si="22"/>
        <v>2</v>
      </c>
      <c r="J86" s="14">
        <v>1</v>
      </c>
      <c r="K86" s="14">
        <v>8</v>
      </c>
      <c r="L86" s="14">
        <f t="shared" si="23"/>
        <v>9</v>
      </c>
      <c r="M86" s="14">
        <v>2</v>
      </c>
      <c r="N86" s="14">
        <v>4</v>
      </c>
      <c r="O86" s="14">
        <f t="shared" si="24"/>
        <v>6</v>
      </c>
      <c r="P86" s="14">
        <v>2</v>
      </c>
      <c r="Q86" s="14">
        <v>4</v>
      </c>
      <c r="R86" s="14">
        <f t="shared" si="25"/>
        <v>6</v>
      </c>
    </row>
    <row r="87" spans="1:18" outlineLevel="4" x14ac:dyDescent="0.25">
      <c r="A87" s="8">
        <v>13.0601</v>
      </c>
      <c r="B87" s="8" t="s">
        <v>53</v>
      </c>
      <c r="C87" s="8" t="s">
        <v>138</v>
      </c>
      <c r="D87" s="14"/>
      <c r="E87" s="14">
        <v>1</v>
      </c>
      <c r="F87" s="14">
        <f t="shared" si="21"/>
        <v>1</v>
      </c>
      <c r="G87" s="14"/>
      <c r="H87" s="14"/>
      <c r="I87" s="14">
        <f t="shared" si="22"/>
        <v>0</v>
      </c>
      <c r="J87" s="14"/>
      <c r="K87" s="14"/>
      <c r="L87" s="14">
        <f t="shared" si="23"/>
        <v>0</v>
      </c>
      <c r="M87" s="14"/>
      <c r="N87" s="14">
        <v>1</v>
      </c>
      <c r="O87" s="14">
        <f t="shared" si="24"/>
        <v>1</v>
      </c>
      <c r="P87" s="14"/>
      <c r="Q87" s="14">
        <v>1</v>
      </c>
      <c r="R87" s="14">
        <f t="shared" si="25"/>
        <v>1</v>
      </c>
    </row>
    <row r="88" spans="1:18" outlineLevel="4" x14ac:dyDescent="0.25">
      <c r="A88" s="8">
        <v>13.100099999999999</v>
      </c>
      <c r="B88" s="8" t="s">
        <v>110</v>
      </c>
      <c r="C88" s="8" t="s">
        <v>111</v>
      </c>
      <c r="D88" s="14"/>
      <c r="E88" s="14"/>
      <c r="F88" s="14">
        <f t="shared" si="21"/>
        <v>0</v>
      </c>
      <c r="G88" s="14"/>
      <c r="H88" s="14"/>
      <c r="I88" s="14">
        <f t="shared" si="22"/>
        <v>0</v>
      </c>
      <c r="J88" s="14"/>
      <c r="K88" s="14"/>
      <c r="L88" s="14">
        <f t="shared" si="23"/>
        <v>0</v>
      </c>
      <c r="M88" s="14">
        <v>1</v>
      </c>
      <c r="N88" s="14">
        <v>9</v>
      </c>
      <c r="O88" s="14">
        <f t="shared" si="24"/>
        <v>10</v>
      </c>
      <c r="P88" s="14">
        <v>1</v>
      </c>
      <c r="Q88" s="14">
        <v>12</v>
      </c>
      <c r="R88" s="14">
        <f t="shared" si="25"/>
        <v>13</v>
      </c>
    </row>
    <row r="89" spans="1:18" outlineLevel="4" x14ac:dyDescent="0.25">
      <c r="A89" s="8">
        <v>13.100099999999999</v>
      </c>
      <c r="B89" s="8" t="s">
        <v>54</v>
      </c>
      <c r="C89" s="8" t="s">
        <v>135</v>
      </c>
      <c r="D89" s="14"/>
      <c r="E89" s="14">
        <v>3</v>
      </c>
      <c r="F89" s="14">
        <f t="shared" si="21"/>
        <v>3</v>
      </c>
      <c r="G89" s="14"/>
      <c r="H89" s="14">
        <v>8</v>
      </c>
      <c r="I89" s="14">
        <f t="shared" si="22"/>
        <v>8</v>
      </c>
      <c r="J89" s="14">
        <v>1</v>
      </c>
      <c r="K89" s="14">
        <v>1</v>
      </c>
      <c r="L89" s="14">
        <f t="shared" si="23"/>
        <v>2</v>
      </c>
      <c r="M89" s="14"/>
      <c r="N89" s="14">
        <v>2</v>
      </c>
      <c r="O89" s="14">
        <f t="shared" si="24"/>
        <v>2</v>
      </c>
      <c r="P89" s="14"/>
      <c r="Q89" s="14"/>
      <c r="R89" s="14">
        <f t="shared" si="25"/>
        <v>0</v>
      </c>
    </row>
    <row r="90" spans="1:18" outlineLevel="4" x14ac:dyDescent="0.25">
      <c r="A90" s="8">
        <v>13.110099999999999</v>
      </c>
      <c r="B90" s="8" t="s">
        <v>55</v>
      </c>
      <c r="C90" s="8" t="s">
        <v>139</v>
      </c>
      <c r="D90" s="14">
        <v>1</v>
      </c>
      <c r="E90" s="14">
        <v>2</v>
      </c>
      <c r="F90" s="14">
        <f t="shared" si="21"/>
        <v>3</v>
      </c>
      <c r="G90" s="14">
        <v>1</v>
      </c>
      <c r="H90" s="14">
        <v>4</v>
      </c>
      <c r="I90" s="14">
        <f t="shared" si="22"/>
        <v>5</v>
      </c>
      <c r="J90" s="14">
        <v>1</v>
      </c>
      <c r="K90" s="14">
        <v>4</v>
      </c>
      <c r="L90" s="14">
        <f t="shared" si="23"/>
        <v>5</v>
      </c>
      <c r="M90" s="14">
        <v>3</v>
      </c>
      <c r="N90" s="14">
        <v>5</v>
      </c>
      <c r="O90" s="14">
        <f t="shared" si="24"/>
        <v>8</v>
      </c>
      <c r="P90" s="14">
        <v>2</v>
      </c>
      <c r="Q90" s="14">
        <v>7</v>
      </c>
      <c r="R90" s="14">
        <f t="shared" si="25"/>
        <v>9</v>
      </c>
    </row>
    <row r="91" spans="1:18" outlineLevel="4" x14ac:dyDescent="0.25">
      <c r="A91" s="8">
        <v>13.121</v>
      </c>
      <c r="B91" s="8" t="s">
        <v>60</v>
      </c>
      <c r="C91" s="8" t="s">
        <v>61</v>
      </c>
      <c r="D91" s="14"/>
      <c r="E91" s="14">
        <v>1</v>
      </c>
      <c r="F91" s="14">
        <f t="shared" si="21"/>
        <v>1</v>
      </c>
      <c r="G91" s="14"/>
      <c r="H91" s="14">
        <v>1</v>
      </c>
      <c r="I91" s="14">
        <f t="shared" si="22"/>
        <v>1</v>
      </c>
      <c r="J91" s="14"/>
      <c r="K91" s="14">
        <v>3</v>
      </c>
      <c r="L91" s="14">
        <f t="shared" si="23"/>
        <v>3</v>
      </c>
      <c r="M91" s="14"/>
      <c r="N91" s="14">
        <v>4</v>
      </c>
      <c r="O91" s="14">
        <f t="shared" si="24"/>
        <v>4</v>
      </c>
      <c r="P91" s="14"/>
      <c r="Q91" s="14">
        <v>5</v>
      </c>
      <c r="R91" s="14">
        <f t="shared" si="25"/>
        <v>5</v>
      </c>
    </row>
    <row r="92" spans="1:18" outlineLevel="4" x14ac:dyDescent="0.25">
      <c r="A92" s="8">
        <v>13.121</v>
      </c>
      <c r="B92" s="8" t="s">
        <v>58</v>
      </c>
      <c r="C92" s="8" t="s">
        <v>59</v>
      </c>
      <c r="D92" s="14"/>
      <c r="E92" s="14">
        <v>1</v>
      </c>
      <c r="F92" s="14">
        <f t="shared" si="21"/>
        <v>1</v>
      </c>
      <c r="G92" s="14"/>
      <c r="H92" s="14">
        <v>7</v>
      </c>
      <c r="I92" s="14">
        <f t="shared" si="22"/>
        <v>7</v>
      </c>
      <c r="J92" s="14"/>
      <c r="K92" s="14">
        <v>1</v>
      </c>
      <c r="L92" s="14">
        <f t="shared" si="23"/>
        <v>1</v>
      </c>
      <c r="M92" s="14"/>
      <c r="N92" s="14">
        <v>3</v>
      </c>
      <c r="O92" s="14">
        <f t="shared" si="24"/>
        <v>3</v>
      </c>
      <c r="P92" s="14"/>
      <c r="Q92" s="14">
        <v>4</v>
      </c>
      <c r="R92" s="14">
        <f t="shared" si="25"/>
        <v>4</v>
      </c>
    </row>
    <row r="93" spans="1:18" outlineLevel="4" x14ac:dyDescent="0.25">
      <c r="A93" s="8">
        <v>13.121</v>
      </c>
      <c r="B93" s="8" t="s">
        <v>56</v>
      </c>
      <c r="C93" s="8" t="s">
        <v>57</v>
      </c>
      <c r="D93" s="14"/>
      <c r="E93" s="14"/>
      <c r="F93" s="14">
        <f t="shared" si="21"/>
        <v>0</v>
      </c>
      <c r="G93" s="14"/>
      <c r="H93" s="14"/>
      <c r="I93" s="14">
        <f t="shared" si="22"/>
        <v>0</v>
      </c>
      <c r="J93" s="14"/>
      <c r="K93" s="14"/>
      <c r="L93" s="14">
        <f t="shared" si="23"/>
        <v>0</v>
      </c>
      <c r="M93" s="14"/>
      <c r="N93" s="14">
        <v>1</v>
      </c>
      <c r="O93" s="14">
        <f t="shared" si="24"/>
        <v>1</v>
      </c>
      <c r="P93" s="14"/>
      <c r="Q93" s="14"/>
      <c r="R93" s="14">
        <f t="shared" si="25"/>
        <v>0</v>
      </c>
    </row>
    <row r="94" spans="1:18" outlineLevel="4" x14ac:dyDescent="0.25">
      <c r="A94" s="8">
        <v>13.1401</v>
      </c>
      <c r="B94" s="8" t="s">
        <v>62</v>
      </c>
      <c r="C94" s="8" t="s">
        <v>140</v>
      </c>
      <c r="D94" s="14">
        <v>1</v>
      </c>
      <c r="E94" s="14">
        <v>2</v>
      </c>
      <c r="F94" s="14">
        <f t="shared" si="21"/>
        <v>3</v>
      </c>
      <c r="G94" s="14">
        <v>1</v>
      </c>
      <c r="H94" s="14">
        <v>2</v>
      </c>
      <c r="I94" s="14">
        <f t="shared" si="22"/>
        <v>3</v>
      </c>
      <c r="J94" s="14"/>
      <c r="K94" s="14">
        <v>3</v>
      </c>
      <c r="L94" s="14">
        <f t="shared" si="23"/>
        <v>3</v>
      </c>
      <c r="M94" s="14">
        <v>2</v>
      </c>
      <c r="N94" s="14">
        <v>10</v>
      </c>
      <c r="O94" s="14">
        <f t="shared" si="24"/>
        <v>12</v>
      </c>
      <c r="P94" s="14">
        <v>1</v>
      </c>
      <c r="Q94" s="14">
        <v>6</v>
      </c>
      <c r="R94" s="14">
        <f t="shared" si="25"/>
        <v>7</v>
      </c>
    </row>
    <row r="95" spans="1:18" outlineLevel="4" x14ac:dyDescent="0.25">
      <c r="A95" s="8">
        <v>19.010100000000001</v>
      </c>
      <c r="B95" s="8" t="s">
        <v>63</v>
      </c>
      <c r="C95" s="8" t="s">
        <v>152</v>
      </c>
      <c r="D95" s="14"/>
      <c r="E95" s="14">
        <v>2</v>
      </c>
      <c r="F95" s="14">
        <f t="shared" si="21"/>
        <v>2</v>
      </c>
      <c r="G95" s="14"/>
      <c r="H95" s="14">
        <v>1</v>
      </c>
      <c r="I95" s="14">
        <f t="shared" si="22"/>
        <v>1</v>
      </c>
      <c r="J95" s="14"/>
      <c r="K95" s="14">
        <v>1</v>
      </c>
      <c r="L95" s="14">
        <f t="shared" si="23"/>
        <v>1</v>
      </c>
      <c r="M95" s="14"/>
      <c r="N95" s="14"/>
      <c r="O95" s="14">
        <f t="shared" si="24"/>
        <v>0</v>
      </c>
      <c r="P95" s="14"/>
      <c r="Q95" s="14"/>
      <c r="R95" s="14">
        <f t="shared" si="25"/>
        <v>0</v>
      </c>
    </row>
    <row r="96" spans="1:18" outlineLevel="4" x14ac:dyDescent="0.25">
      <c r="A96" s="8">
        <v>19.010100000000001</v>
      </c>
      <c r="B96" s="8" t="s">
        <v>50</v>
      </c>
      <c r="C96" s="8" t="s">
        <v>136</v>
      </c>
      <c r="D96" s="14"/>
      <c r="E96" s="14">
        <v>1</v>
      </c>
      <c r="F96" s="14">
        <f t="shared" si="21"/>
        <v>1</v>
      </c>
      <c r="G96" s="14"/>
      <c r="H96" s="14"/>
      <c r="I96" s="14">
        <f t="shared" si="22"/>
        <v>0</v>
      </c>
      <c r="J96" s="14"/>
      <c r="K96" s="14"/>
      <c r="L96" s="14">
        <f t="shared" si="23"/>
        <v>0</v>
      </c>
      <c r="M96" s="14"/>
      <c r="N96" s="14">
        <v>1</v>
      </c>
      <c r="O96" s="14">
        <f t="shared" si="24"/>
        <v>1</v>
      </c>
      <c r="P96" s="14"/>
      <c r="Q96" s="14"/>
      <c r="R96" s="14">
        <f t="shared" si="25"/>
        <v>0</v>
      </c>
    </row>
    <row r="97" spans="1:18" outlineLevel="4" x14ac:dyDescent="0.25">
      <c r="A97" s="8">
        <v>31.0505</v>
      </c>
      <c r="B97" s="8" t="s">
        <v>64</v>
      </c>
      <c r="C97" s="8" t="s">
        <v>141</v>
      </c>
      <c r="D97" s="14">
        <v>3</v>
      </c>
      <c r="E97" s="14"/>
      <c r="F97" s="14">
        <f t="shared" si="21"/>
        <v>3</v>
      </c>
      <c r="G97" s="14">
        <v>5</v>
      </c>
      <c r="H97" s="14">
        <v>1</v>
      </c>
      <c r="I97" s="14">
        <f t="shared" si="22"/>
        <v>6</v>
      </c>
      <c r="J97" s="14">
        <v>2</v>
      </c>
      <c r="K97" s="14">
        <v>1</v>
      </c>
      <c r="L97" s="14">
        <f t="shared" si="23"/>
        <v>3</v>
      </c>
      <c r="M97" s="14">
        <v>2</v>
      </c>
      <c r="N97" s="14">
        <v>4</v>
      </c>
      <c r="O97" s="14">
        <f t="shared" si="24"/>
        <v>6</v>
      </c>
      <c r="P97" s="14"/>
      <c r="Q97" s="14">
        <v>3</v>
      </c>
      <c r="R97" s="14">
        <f t="shared" si="25"/>
        <v>3</v>
      </c>
    </row>
    <row r="98" spans="1:18" outlineLevel="3" x14ac:dyDescent="0.25">
      <c r="A98" s="52" t="s">
        <v>7</v>
      </c>
      <c r="B98" s="52"/>
      <c r="C98" s="52"/>
      <c r="D98" s="13">
        <f t="shared" ref="D98:R98" si="40">SUBTOTAL(9,D99:D101)</f>
        <v>9</v>
      </c>
      <c r="E98" s="13">
        <f t="shared" si="40"/>
        <v>22</v>
      </c>
      <c r="F98" s="13">
        <f t="shared" si="40"/>
        <v>31</v>
      </c>
      <c r="G98" s="13">
        <f t="shared" si="40"/>
        <v>8</v>
      </c>
      <c r="H98" s="13">
        <f t="shared" si="40"/>
        <v>32</v>
      </c>
      <c r="I98" s="13">
        <f t="shared" si="40"/>
        <v>40</v>
      </c>
      <c r="J98" s="13">
        <f t="shared" si="40"/>
        <v>2</v>
      </c>
      <c r="K98" s="13">
        <f t="shared" si="40"/>
        <v>7</v>
      </c>
      <c r="L98" s="13">
        <f t="shared" si="40"/>
        <v>9</v>
      </c>
      <c r="M98" s="13">
        <f t="shared" si="40"/>
        <v>3</v>
      </c>
      <c r="N98" s="13">
        <f t="shared" si="40"/>
        <v>19</v>
      </c>
      <c r="O98" s="13">
        <f t="shared" si="40"/>
        <v>22</v>
      </c>
      <c r="P98" s="13">
        <f t="shared" si="40"/>
        <v>10</v>
      </c>
      <c r="Q98" s="13">
        <f t="shared" si="40"/>
        <v>12</v>
      </c>
      <c r="R98" s="13">
        <f t="shared" si="40"/>
        <v>22</v>
      </c>
    </row>
    <row r="99" spans="1:18" outlineLevel="4" x14ac:dyDescent="0.25">
      <c r="A99" s="8">
        <v>13.030099999999999</v>
      </c>
      <c r="B99" s="8" t="s">
        <v>65</v>
      </c>
      <c r="C99" s="8" t="s">
        <v>137</v>
      </c>
      <c r="D99" s="14">
        <v>5</v>
      </c>
      <c r="E99" s="14">
        <v>9</v>
      </c>
      <c r="F99" s="14">
        <f t="shared" si="21"/>
        <v>14</v>
      </c>
      <c r="G99" s="14">
        <v>5</v>
      </c>
      <c r="H99" s="14">
        <v>16</v>
      </c>
      <c r="I99" s="14">
        <f t="shared" si="22"/>
        <v>21</v>
      </c>
      <c r="J99" s="14">
        <v>1</v>
      </c>
      <c r="K99" s="14">
        <v>4</v>
      </c>
      <c r="L99" s="14">
        <f t="shared" si="23"/>
        <v>5</v>
      </c>
      <c r="M99" s="14">
        <v>2</v>
      </c>
      <c r="N99" s="14">
        <v>11</v>
      </c>
      <c r="O99" s="14">
        <f t="shared" si="24"/>
        <v>13</v>
      </c>
      <c r="P99" s="14">
        <v>4</v>
      </c>
      <c r="Q99" s="14">
        <v>4</v>
      </c>
      <c r="R99" s="14">
        <f t="shared" si="25"/>
        <v>8</v>
      </c>
    </row>
    <row r="100" spans="1:18" outlineLevel="4" x14ac:dyDescent="0.25">
      <c r="A100" s="8">
        <v>13.040100000000001</v>
      </c>
      <c r="B100" s="8" t="s">
        <v>87</v>
      </c>
      <c r="C100" s="8" t="s">
        <v>86</v>
      </c>
      <c r="D100" s="14">
        <v>3</v>
      </c>
      <c r="E100" s="14">
        <v>9</v>
      </c>
      <c r="F100" s="14">
        <f t="shared" si="21"/>
        <v>12</v>
      </c>
      <c r="G100" s="14">
        <v>2</v>
      </c>
      <c r="H100" s="14">
        <v>12</v>
      </c>
      <c r="I100" s="14">
        <f t="shared" si="22"/>
        <v>14</v>
      </c>
      <c r="J100" s="14"/>
      <c r="K100" s="14">
        <v>2</v>
      </c>
      <c r="L100" s="14">
        <f t="shared" si="23"/>
        <v>2</v>
      </c>
      <c r="M100" s="14">
        <v>1</v>
      </c>
      <c r="N100" s="14">
        <v>5</v>
      </c>
      <c r="O100" s="14">
        <f t="shared" si="24"/>
        <v>6</v>
      </c>
      <c r="P100" s="14">
        <v>6</v>
      </c>
      <c r="Q100" s="14">
        <v>7</v>
      </c>
      <c r="R100" s="14">
        <f t="shared" si="25"/>
        <v>13</v>
      </c>
    </row>
    <row r="101" spans="1:18" outlineLevel="4" x14ac:dyDescent="0.25">
      <c r="A101" s="8">
        <v>13.110099999999999</v>
      </c>
      <c r="B101" s="8" t="s">
        <v>66</v>
      </c>
      <c r="C101" s="8" t="s">
        <v>139</v>
      </c>
      <c r="D101" s="14">
        <v>1</v>
      </c>
      <c r="E101" s="14">
        <v>4</v>
      </c>
      <c r="F101" s="14">
        <f t="shared" si="21"/>
        <v>5</v>
      </c>
      <c r="G101" s="14">
        <v>1</v>
      </c>
      <c r="H101" s="14">
        <v>4</v>
      </c>
      <c r="I101" s="14">
        <f t="shared" si="22"/>
        <v>5</v>
      </c>
      <c r="J101" s="14">
        <v>1</v>
      </c>
      <c r="K101" s="14">
        <v>1</v>
      </c>
      <c r="L101" s="14">
        <f t="shared" si="23"/>
        <v>2</v>
      </c>
      <c r="M101" s="14"/>
      <c r="N101" s="14">
        <v>3</v>
      </c>
      <c r="O101" s="14">
        <f t="shared" si="24"/>
        <v>3</v>
      </c>
      <c r="P101" s="14"/>
      <c r="Q101" s="14">
        <v>1</v>
      </c>
      <c r="R101" s="14">
        <f t="shared" si="25"/>
        <v>1</v>
      </c>
    </row>
    <row r="102" spans="1:18" outlineLevel="1" x14ac:dyDescent="0.25">
      <c r="A102" s="55" t="s">
        <v>112</v>
      </c>
      <c r="B102" s="55"/>
      <c r="C102" s="55"/>
      <c r="D102" s="13">
        <f t="shared" ref="D102:R102" si="41">SUBTOTAL(9,D103:D119)</f>
        <v>17</v>
      </c>
      <c r="E102" s="13">
        <f t="shared" si="41"/>
        <v>47</v>
      </c>
      <c r="F102" s="13">
        <f t="shared" si="41"/>
        <v>64</v>
      </c>
      <c r="G102" s="13">
        <f t="shared" si="41"/>
        <v>24</v>
      </c>
      <c r="H102" s="13">
        <f t="shared" si="41"/>
        <v>50</v>
      </c>
      <c r="I102" s="13">
        <f t="shared" si="41"/>
        <v>74</v>
      </c>
      <c r="J102" s="13">
        <f t="shared" si="41"/>
        <v>26</v>
      </c>
      <c r="K102" s="13">
        <f t="shared" si="41"/>
        <v>61</v>
      </c>
      <c r="L102" s="13">
        <f t="shared" si="41"/>
        <v>87</v>
      </c>
      <c r="M102" s="13">
        <f t="shared" si="41"/>
        <v>52</v>
      </c>
      <c r="N102" s="13">
        <f t="shared" si="41"/>
        <v>46</v>
      </c>
      <c r="O102" s="13">
        <f t="shared" si="41"/>
        <v>98</v>
      </c>
      <c r="P102" s="13">
        <f t="shared" si="41"/>
        <v>22</v>
      </c>
      <c r="Q102" s="13">
        <f t="shared" si="41"/>
        <v>42</v>
      </c>
      <c r="R102" s="13">
        <f t="shared" si="41"/>
        <v>64</v>
      </c>
    </row>
    <row r="103" spans="1:18" outlineLevel="3" collapsed="1" x14ac:dyDescent="0.25">
      <c r="A103" s="52" t="s">
        <v>115</v>
      </c>
      <c r="B103" s="52"/>
      <c r="C103" s="52"/>
      <c r="D103" s="13">
        <f t="shared" ref="D103:R103" si="42">SUBTOTAL(9,D106:D113)</f>
        <v>14</v>
      </c>
      <c r="E103" s="13">
        <f t="shared" si="42"/>
        <v>34</v>
      </c>
      <c r="F103" s="13">
        <f t="shared" si="42"/>
        <v>48</v>
      </c>
      <c r="G103" s="13">
        <f t="shared" si="42"/>
        <v>18</v>
      </c>
      <c r="H103" s="13">
        <f t="shared" si="42"/>
        <v>32</v>
      </c>
      <c r="I103" s="13">
        <f t="shared" si="42"/>
        <v>50</v>
      </c>
      <c r="J103" s="13">
        <f t="shared" si="42"/>
        <v>22</v>
      </c>
      <c r="K103" s="13">
        <f t="shared" si="42"/>
        <v>50</v>
      </c>
      <c r="L103" s="13">
        <f t="shared" si="42"/>
        <v>72</v>
      </c>
      <c r="M103" s="13">
        <f t="shared" si="42"/>
        <v>46</v>
      </c>
      <c r="N103" s="13">
        <f t="shared" si="42"/>
        <v>35</v>
      </c>
      <c r="O103" s="13">
        <f t="shared" si="42"/>
        <v>81</v>
      </c>
      <c r="P103" s="13">
        <f t="shared" si="42"/>
        <v>16</v>
      </c>
      <c r="Q103" s="13">
        <f t="shared" si="42"/>
        <v>30</v>
      </c>
      <c r="R103" s="13">
        <f t="shared" si="42"/>
        <v>46</v>
      </c>
    </row>
    <row r="104" spans="1:18" outlineLevel="4" x14ac:dyDescent="0.25">
      <c r="A104" s="8">
        <v>16.010200000000001</v>
      </c>
      <c r="B104" s="8" t="s">
        <v>73</v>
      </c>
      <c r="C104" s="8" t="s">
        <v>91</v>
      </c>
      <c r="D104" s="14"/>
      <c r="E104" s="14"/>
      <c r="F104" s="14">
        <f t="shared" ref="F104:F122" si="43">SUM(D104:E104)</f>
        <v>0</v>
      </c>
      <c r="G104" s="14"/>
      <c r="H104" s="14">
        <v>1</v>
      </c>
      <c r="I104" s="14">
        <f t="shared" ref="I104:I122" si="44">SUM(G104:H104)</f>
        <v>1</v>
      </c>
      <c r="J104" s="14"/>
      <c r="K104" s="14">
        <v>1</v>
      </c>
      <c r="L104" s="14">
        <f t="shared" ref="L104:L122" si="45">SUM(J104:K104)</f>
        <v>1</v>
      </c>
      <c r="M104" s="14"/>
      <c r="N104" s="14"/>
      <c r="O104" s="14">
        <f t="shared" ref="O104:O122" si="46">SUM(M104:N104)</f>
        <v>0</v>
      </c>
      <c r="P104" s="14"/>
      <c r="Q104" s="14"/>
      <c r="R104" s="14">
        <f t="shared" ref="R104:R122" si="47">SUM(P104:Q104)</f>
        <v>0</v>
      </c>
    </row>
    <row r="105" spans="1:18" outlineLevel="3" x14ac:dyDescent="0.25">
      <c r="A105" s="52" t="s">
        <v>6</v>
      </c>
      <c r="B105" s="52"/>
      <c r="C105" s="52"/>
      <c r="D105" s="13">
        <f t="shared" ref="D105:R105" si="48">SUBTOTAL(9,D104:D104)</f>
        <v>0</v>
      </c>
      <c r="E105" s="13">
        <f t="shared" si="48"/>
        <v>0</v>
      </c>
      <c r="F105" s="13">
        <f t="shared" si="48"/>
        <v>0</v>
      </c>
      <c r="G105" s="13">
        <f t="shared" si="48"/>
        <v>0</v>
      </c>
      <c r="H105" s="13">
        <f t="shared" si="48"/>
        <v>1</v>
      </c>
      <c r="I105" s="13">
        <f t="shared" si="48"/>
        <v>1</v>
      </c>
      <c r="J105" s="13">
        <f t="shared" si="48"/>
        <v>0</v>
      </c>
      <c r="K105" s="13">
        <f t="shared" si="48"/>
        <v>1</v>
      </c>
      <c r="L105" s="13">
        <f t="shared" si="48"/>
        <v>1</v>
      </c>
      <c r="M105" s="13">
        <f t="shared" si="48"/>
        <v>0</v>
      </c>
      <c r="N105" s="13">
        <f t="shared" si="48"/>
        <v>0</v>
      </c>
      <c r="O105" s="13">
        <f t="shared" si="48"/>
        <v>0</v>
      </c>
      <c r="P105" s="13">
        <f t="shared" si="48"/>
        <v>0</v>
      </c>
      <c r="Q105" s="13">
        <f t="shared" si="48"/>
        <v>0</v>
      </c>
      <c r="R105" s="13">
        <f t="shared" si="48"/>
        <v>0</v>
      </c>
    </row>
    <row r="106" spans="1:18" outlineLevel="4" x14ac:dyDescent="0.25">
      <c r="A106" s="8">
        <v>16.010200000000001</v>
      </c>
      <c r="B106" s="8" t="s">
        <v>74</v>
      </c>
      <c r="C106" s="8" t="s">
        <v>153</v>
      </c>
      <c r="D106" s="14">
        <v>1</v>
      </c>
      <c r="E106" s="14">
        <v>2</v>
      </c>
      <c r="F106" s="14">
        <f t="shared" si="43"/>
        <v>3</v>
      </c>
      <c r="G106" s="14">
        <v>3</v>
      </c>
      <c r="H106" s="14">
        <v>2</v>
      </c>
      <c r="I106" s="14">
        <f t="shared" si="44"/>
        <v>5</v>
      </c>
      <c r="J106" s="14">
        <v>2</v>
      </c>
      <c r="K106" s="14">
        <v>5</v>
      </c>
      <c r="L106" s="14">
        <f t="shared" si="45"/>
        <v>7</v>
      </c>
      <c r="M106" s="14">
        <v>2</v>
      </c>
      <c r="N106" s="14">
        <v>5</v>
      </c>
      <c r="O106" s="14">
        <f t="shared" si="46"/>
        <v>7</v>
      </c>
      <c r="P106" s="14"/>
      <c r="Q106" s="14"/>
      <c r="R106" s="14">
        <f t="shared" si="47"/>
        <v>0</v>
      </c>
    </row>
    <row r="107" spans="1:18" outlineLevel="4" x14ac:dyDescent="0.25">
      <c r="A107" s="8">
        <v>16.010300000000001</v>
      </c>
      <c r="B107" s="8" t="s">
        <v>75</v>
      </c>
      <c r="C107" s="8" t="s">
        <v>142</v>
      </c>
      <c r="D107" s="14">
        <v>2</v>
      </c>
      <c r="E107" s="14">
        <v>7</v>
      </c>
      <c r="F107" s="14">
        <f t="shared" si="43"/>
        <v>9</v>
      </c>
      <c r="G107" s="14">
        <v>4</v>
      </c>
      <c r="H107" s="14">
        <v>12</v>
      </c>
      <c r="I107" s="14">
        <f t="shared" si="44"/>
        <v>16</v>
      </c>
      <c r="J107" s="14">
        <v>4</v>
      </c>
      <c r="K107" s="14">
        <v>8</v>
      </c>
      <c r="L107" s="14">
        <f t="shared" si="45"/>
        <v>12</v>
      </c>
      <c r="M107" s="14">
        <v>7</v>
      </c>
      <c r="N107" s="14">
        <v>7</v>
      </c>
      <c r="O107" s="14">
        <f t="shared" si="46"/>
        <v>14</v>
      </c>
      <c r="P107" s="14">
        <v>4</v>
      </c>
      <c r="Q107" s="14">
        <v>10</v>
      </c>
      <c r="R107" s="14">
        <f t="shared" si="47"/>
        <v>14</v>
      </c>
    </row>
    <row r="108" spans="1:18" outlineLevel="4" x14ac:dyDescent="0.25">
      <c r="A108" s="8">
        <v>16.010400000000001</v>
      </c>
      <c r="B108" s="8" t="s">
        <v>67</v>
      </c>
      <c r="C108" s="8" t="s">
        <v>68</v>
      </c>
      <c r="D108" s="14">
        <v>3</v>
      </c>
      <c r="E108" s="14">
        <v>2</v>
      </c>
      <c r="F108" s="14">
        <f t="shared" si="43"/>
        <v>5</v>
      </c>
      <c r="G108" s="14"/>
      <c r="H108" s="14">
        <v>2</v>
      </c>
      <c r="I108" s="14">
        <f t="shared" si="44"/>
        <v>2</v>
      </c>
      <c r="J108" s="14"/>
      <c r="K108" s="14">
        <v>6</v>
      </c>
      <c r="L108" s="14">
        <f t="shared" si="45"/>
        <v>6</v>
      </c>
      <c r="M108" s="14">
        <v>3</v>
      </c>
      <c r="N108" s="14">
        <v>3</v>
      </c>
      <c r="O108" s="14">
        <f t="shared" si="46"/>
        <v>6</v>
      </c>
      <c r="P108" s="14"/>
      <c r="Q108" s="14">
        <v>5</v>
      </c>
      <c r="R108" s="14">
        <f t="shared" si="47"/>
        <v>5</v>
      </c>
    </row>
    <row r="109" spans="1:18" outlineLevel="4" x14ac:dyDescent="0.25">
      <c r="A109" s="8">
        <v>16.090499999999999</v>
      </c>
      <c r="B109" s="8" t="s">
        <v>69</v>
      </c>
      <c r="C109" s="8" t="s">
        <v>143</v>
      </c>
      <c r="D109" s="14"/>
      <c r="E109" s="14">
        <v>1</v>
      </c>
      <c r="F109" s="14">
        <f t="shared" si="43"/>
        <v>1</v>
      </c>
      <c r="G109" s="14">
        <v>1</v>
      </c>
      <c r="H109" s="14">
        <v>1</v>
      </c>
      <c r="I109" s="14">
        <f t="shared" si="44"/>
        <v>2</v>
      </c>
      <c r="J109" s="14">
        <v>4</v>
      </c>
      <c r="K109" s="14">
        <v>4</v>
      </c>
      <c r="L109" s="14">
        <f t="shared" si="45"/>
        <v>8</v>
      </c>
      <c r="M109" s="14">
        <v>4</v>
      </c>
      <c r="N109" s="14">
        <v>3</v>
      </c>
      <c r="O109" s="14">
        <f t="shared" si="46"/>
        <v>7</v>
      </c>
      <c r="P109" s="14">
        <v>2</v>
      </c>
      <c r="Q109" s="14">
        <v>4</v>
      </c>
      <c r="R109" s="14">
        <f t="shared" si="47"/>
        <v>6</v>
      </c>
    </row>
    <row r="110" spans="1:18" outlineLevel="4" x14ac:dyDescent="0.25">
      <c r="A110" s="8">
        <v>23.010100000000001</v>
      </c>
      <c r="B110" s="8" t="s">
        <v>70</v>
      </c>
      <c r="C110" s="8" t="s">
        <v>71</v>
      </c>
      <c r="D110" s="14">
        <v>3</v>
      </c>
      <c r="E110" s="14">
        <v>5</v>
      </c>
      <c r="F110" s="14">
        <f t="shared" si="43"/>
        <v>8</v>
      </c>
      <c r="G110" s="14">
        <v>2</v>
      </c>
      <c r="H110" s="14">
        <v>3</v>
      </c>
      <c r="I110" s="14">
        <f t="shared" si="44"/>
        <v>5</v>
      </c>
      <c r="J110" s="14">
        <v>6</v>
      </c>
      <c r="K110" s="14">
        <v>12</v>
      </c>
      <c r="L110" s="14">
        <f t="shared" si="45"/>
        <v>18</v>
      </c>
      <c r="M110" s="14">
        <v>7</v>
      </c>
      <c r="N110" s="14">
        <v>2</v>
      </c>
      <c r="O110" s="14">
        <f t="shared" si="46"/>
        <v>9</v>
      </c>
      <c r="P110" s="14">
        <v>3</v>
      </c>
      <c r="Q110" s="14">
        <v>5</v>
      </c>
      <c r="R110" s="14">
        <f t="shared" si="47"/>
        <v>8</v>
      </c>
    </row>
    <row r="111" spans="1:18" outlineLevel="4" x14ac:dyDescent="0.25">
      <c r="A111" s="8">
        <v>38.010100000000001</v>
      </c>
      <c r="B111" s="8" t="s">
        <v>72</v>
      </c>
      <c r="C111" s="8" t="s">
        <v>144</v>
      </c>
      <c r="D111" s="14">
        <v>1</v>
      </c>
      <c r="E111" s="14">
        <v>2</v>
      </c>
      <c r="F111" s="14">
        <f t="shared" si="43"/>
        <v>3</v>
      </c>
      <c r="G111" s="14">
        <v>2</v>
      </c>
      <c r="H111" s="14"/>
      <c r="I111" s="14">
        <f t="shared" si="44"/>
        <v>2</v>
      </c>
      <c r="J111" s="14">
        <v>1</v>
      </c>
      <c r="K111" s="14"/>
      <c r="L111" s="14">
        <f t="shared" si="45"/>
        <v>1</v>
      </c>
      <c r="M111" s="14">
        <v>7</v>
      </c>
      <c r="N111" s="14">
        <v>4</v>
      </c>
      <c r="O111" s="14">
        <f t="shared" si="46"/>
        <v>11</v>
      </c>
      <c r="P111" s="14">
        <v>2</v>
      </c>
      <c r="Q111" s="14">
        <v>1</v>
      </c>
      <c r="R111" s="14">
        <f t="shared" si="47"/>
        <v>3</v>
      </c>
    </row>
    <row r="112" spans="1:18" outlineLevel="4" x14ac:dyDescent="0.25">
      <c r="A112" s="8">
        <v>50.100200000000001</v>
      </c>
      <c r="B112" s="8" t="s">
        <v>76</v>
      </c>
      <c r="C112" s="8" t="s">
        <v>145</v>
      </c>
      <c r="D112" s="14">
        <v>4</v>
      </c>
      <c r="E112" s="14">
        <v>13</v>
      </c>
      <c r="F112" s="14">
        <f t="shared" si="43"/>
        <v>17</v>
      </c>
      <c r="G112" s="14">
        <v>4</v>
      </c>
      <c r="H112" s="14">
        <v>8</v>
      </c>
      <c r="I112" s="14">
        <f t="shared" si="44"/>
        <v>12</v>
      </c>
      <c r="J112" s="14">
        <v>3</v>
      </c>
      <c r="K112" s="14">
        <v>14</v>
      </c>
      <c r="L112" s="14">
        <f t="shared" si="45"/>
        <v>17</v>
      </c>
      <c r="M112" s="14">
        <v>10</v>
      </c>
      <c r="N112" s="14">
        <v>8</v>
      </c>
      <c r="O112" s="14">
        <f t="shared" si="46"/>
        <v>18</v>
      </c>
      <c r="P112" s="14">
        <v>1</v>
      </c>
      <c r="Q112" s="14">
        <v>1</v>
      </c>
      <c r="R112" s="14">
        <f t="shared" si="47"/>
        <v>2</v>
      </c>
    </row>
    <row r="113" spans="1:18" outlineLevel="4" x14ac:dyDescent="0.25">
      <c r="A113" s="8">
        <v>54.010100000000001</v>
      </c>
      <c r="B113" s="8" t="s">
        <v>77</v>
      </c>
      <c r="C113" s="8" t="s">
        <v>78</v>
      </c>
      <c r="D113" s="14"/>
      <c r="E113" s="14">
        <v>2</v>
      </c>
      <c r="F113" s="14">
        <f t="shared" si="43"/>
        <v>2</v>
      </c>
      <c r="G113" s="14">
        <v>2</v>
      </c>
      <c r="H113" s="14">
        <v>4</v>
      </c>
      <c r="I113" s="14">
        <f t="shared" si="44"/>
        <v>6</v>
      </c>
      <c r="J113" s="14">
        <v>2</v>
      </c>
      <c r="K113" s="14">
        <v>1</v>
      </c>
      <c r="L113" s="14">
        <f t="shared" si="45"/>
        <v>3</v>
      </c>
      <c r="M113" s="14">
        <v>6</v>
      </c>
      <c r="N113" s="14">
        <v>3</v>
      </c>
      <c r="O113" s="14">
        <f t="shared" si="46"/>
        <v>9</v>
      </c>
      <c r="P113" s="14">
        <v>4</v>
      </c>
      <c r="Q113" s="14">
        <v>4</v>
      </c>
      <c r="R113" s="14">
        <f t="shared" si="47"/>
        <v>8</v>
      </c>
    </row>
    <row r="114" spans="1:18" outlineLevel="3" x14ac:dyDescent="0.25">
      <c r="A114" s="52" t="s">
        <v>7</v>
      </c>
      <c r="B114" s="52"/>
      <c r="C114" s="52"/>
      <c r="D114" s="13">
        <f t="shared" ref="D114:R114" si="49">SUBTOTAL(9,D117:D119)</f>
        <v>3</v>
      </c>
      <c r="E114" s="13">
        <f t="shared" si="49"/>
        <v>11</v>
      </c>
      <c r="F114" s="13">
        <f t="shared" si="49"/>
        <v>14</v>
      </c>
      <c r="G114" s="13">
        <f t="shared" si="49"/>
        <v>6</v>
      </c>
      <c r="H114" s="13">
        <f t="shared" si="49"/>
        <v>17</v>
      </c>
      <c r="I114" s="13">
        <f t="shared" si="49"/>
        <v>23</v>
      </c>
      <c r="J114" s="13">
        <f t="shared" si="49"/>
        <v>4</v>
      </c>
      <c r="K114" s="13">
        <f t="shared" si="49"/>
        <v>10</v>
      </c>
      <c r="L114" s="13">
        <f t="shared" si="49"/>
        <v>14</v>
      </c>
      <c r="M114" s="13">
        <f t="shared" si="49"/>
        <v>6</v>
      </c>
      <c r="N114" s="13">
        <f t="shared" si="49"/>
        <v>11</v>
      </c>
      <c r="O114" s="13">
        <f t="shared" si="49"/>
        <v>17</v>
      </c>
      <c r="P114" s="13">
        <f t="shared" si="49"/>
        <v>6</v>
      </c>
      <c r="Q114" s="13">
        <f t="shared" si="49"/>
        <v>12</v>
      </c>
      <c r="R114" s="13">
        <f t="shared" si="49"/>
        <v>18</v>
      </c>
    </row>
    <row r="115" spans="1:18" outlineLevel="4" x14ac:dyDescent="0.25">
      <c r="A115" s="8">
        <v>16.010200000000001</v>
      </c>
      <c r="B115" s="8" t="s">
        <v>73</v>
      </c>
      <c r="C115" s="8" t="s">
        <v>91</v>
      </c>
      <c r="D115" s="14"/>
      <c r="E115" s="14">
        <v>2</v>
      </c>
      <c r="F115" s="14">
        <f t="shared" si="43"/>
        <v>2</v>
      </c>
      <c r="G115" s="14"/>
      <c r="H115" s="14"/>
      <c r="I115" s="14">
        <f t="shared" si="44"/>
        <v>0</v>
      </c>
      <c r="J115" s="14"/>
      <c r="K115" s="14"/>
      <c r="L115" s="14">
        <f t="shared" si="45"/>
        <v>0</v>
      </c>
      <c r="M115" s="14"/>
      <c r="N115" s="14"/>
      <c r="O115" s="14">
        <f t="shared" si="46"/>
        <v>0</v>
      </c>
      <c r="P115" s="14"/>
      <c r="Q115" s="14"/>
      <c r="R115" s="14">
        <f t="shared" si="47"/>
        <v>0</v>
      </c>
    </row>
    <row r="116" spans="1:18" outlineLevel="3" x14ac:dyDescent="0.25">
      <c r="A116" s="52" t="s">
        <v>114</v>
      </c>
      <c r="B116" s="52"/>
      <c r="C116" s="52"/>
      <c r="D116" s="13">
        <f t="shared" ref="D116:R116" si="50">SUBTOTAL(9,D115:D115)</f>
        <v>0</v>
      </c>
      <c r="E116" s="13">
        <f t="shared" si="50"/>
        <v>2</v>
      </c>
      <c r="F116" s="13">
        <f t="shared" si="50"/>
        <v>2</v>
      </c>
      <c r="G116" s="13">
        <f t="shared" si="50"/>
        <v>0</v>
      </c>
      <c r="H116" s="13">
        <f t="shared" si="50"/>
        <v>0</v>
      </c>
      <c r="I116" s="13">
        <f t="shared" si="50"/>
        <v>0</v>
      </c>
      <c r="J116" s="13">
        <f t="shared" si="50"/>
        <v>0</v>
      </c>
      <c r="K116" s="13">
        <f t="shared" si="50"/>
        <v>0</v>
      </c>
      <c r="L116" s="13">
        <f t="shared" si="50"/>
        <v>0</v>
      </c>
      <c r="M116" s="13">
        <f t="shared" si="50"/>
        <v>0</v>
      </c>
      <c r="N116" s="13">
        <f t="shared" si="50"/>
        <v>0</v>
      </c>
      <c r="O116" s="13">
        <f t="shared" si="50"/>
        <v>0</v>
      </c>
      <c r="P116" s="13">
        <f t="shared" si="50"/>
        <v>0</v>
      </c>
      <c r="Q116" s="13">
        <f t="shared" si="50"/>
        <v>0</v>
      </c>
      <c r="R116" s="13">
        <f t="shared" si="50"/>
        <v>0</v>
      </c>
    </row>
    <row r="117" spans="1:18" outlineLevel="4" x14ac:dyDescent="0.25">
      <c r="A117" s="8">
        <v>16.090499999999999</v>
      </c>
      <c r="B117" s="8" t="s">
        <v>69</v>
      </c>
      <c r="C117" s="8" t="s">
        <v>143</v>
      </c>
      <c r="D117" s="14"/>
      <c r="E117" s="14">
        <v>6</v>
      </c>
      <c r="F117" s="14">
        <f t="shared" si="43"/>
        <v>6</v>
      </c>
      <c r="G117" s="14">
        <v>1</v>
      </c>
      <c r="H117" s="14">
        <v>5</v>
      </c>
      <c r="I117" s="14">
        <f t="shared" si="44"/>
        <v>6</v>
      </c>
      <c r="J117" s="14">
        <v>2</v>
      </c>
      <c r="K117" s="14">
        <v>8</v>
      </c>
      <c r="L117" s="14">
        <f t="shared" si="45"/>
        <v>10</v>
      </c>
      <c r="M117" s="14">
        <v>2</v>
      </c>
      <c r="N117" s="14">
        <v>2</v>
      </c>
      <c r="O117" s="14">
        <f t="shared" si="46"/>
        <v>4</v>
      </c>
      <c r="P117" s="14">
        <v>4</v>
      </c>
      <c r="Q117" s="14">
        <v>7</v>
      </c>
      <c r="R117" s="14">
        <f t="shared" si="47"/>
        <v>11</v>
      </c>
    </row>
    <row r="118" spans="1:18" outlineLevel="4" x14ac:dyDescent="0.25">
      <c r="A118" s="8">
        <v>23.010100000000001</v>
      </c>
      <c r="B118" s="8" t="s">
        <v>79</v>
      </c>
      <c r="C118" s="8" t="s">
        <v>80</v>
      </c>
      <c r="D118" s="14">
        <v>1</v>
      </c>
      <c r="E118" s="14">
        <v>5</v>
      </c>
      <c r="F118" s="14">
        <f t="shared" si="43"/>
        <v>6</v>
      </c>
      <c r="G118" s="14">
        <v>1</v>
      </c>
      <c r="H118" s="14">
        <v>12</v>
      </c>
      <c r="I118" s="14">
        <f t="shared" si="44"/>
        <v>13</v>
      </c>
      <c r="J118" s="14">
        <v>1</v>
      </c>
      <c r="K118" s="14">
        <v>2</v>
      </c>
      <c r="L118" s="14">
        <f t="shared" si="45"/>
        <v>3</v>
      </c>
      <c r="M118" s="14">
        <v>2</v>
      </c>
      <c r="N118" s="14">
        <v>9</v>
      </c>
      <c r="O118" s="14">
        <f t="shared" si="46"/>
        <v>11</v>
      </c>
      <c r="P118" s="14"/>
      <c r="Q118" s="14">
        <v>3</v>
      </c>
      <c r="R118" s="14">
        <f t="shared" si="47"/>
        <v>3</v>
      </c>
    </row>
    <row r="119" spans="1:18" outlineLevel="4" x14ac:dyDescent="0.25">
      <c r="A119" s="8">
        <v>54.010100000000001</v>
      </c>
      <c r="B119" s="8" t="s">
        <v>77</v>
      </c>
      <c r="C119" s="8" t="s">
        <v>78</v>
      </c>
      <c r="D119" s="14">
        <v>2</v>
      </c>
      <c r="E119" s="14"/>
      <c r="F119" s="14">
        <f t="shared" si="43"/>
        <v>2</v>
      </c>
      <c r="G119" s="14">
        <v>4</v>
      </c>
      <c r="H119" s="14"/>
      <c r="I119" s="14">
        <f t="shared" si="44"/>
        <v>4</v>
      </c>
      <c r="J119" s="14">
        <v>1</v>
      </c>
      <c r="K119" s="14"/>
      <c r="L119" s="14">
        <f t="shared" si="45"/>
        <v>1</v>
      </c>
      <c r="M119" s="14">
        <v>2</v>
      </c>
      <c r="N119" s="14"/>
      <c r="O119" s="14">
        <f t="shared" si="46"/>
        <v>2</v>
      </c>
      <c r="P119" s="14">
        <v>2</v>
      </c>
      <c r="Q119" s="14">
        <v>2</v>
      </c>
      <c r="R119" s="14">
        <f t="shared" si="47"/>
        <v>4</v>
      </c>
    </row>
    <row r="120" spans="1:18" outlineLevel="1" x14ac:dyDescent="0.25">
      <c r="A120" s="55" t="s">
        <v>146</v>
      </c>
      <c r="B120" s="55"/>
      <c r="C120" s="55"/>
      <c r="D120" s="13">
        <f t="shared" ref="D120:R120" si="51">SUBTOTAL(9,D122:D122)</f>
        <v>4</v>
      </c>
      <c r="E120" s="13">
        <f t="shared" si="51"/>
        <v>8</v>
      </c>
      <c r="F120" s="13">
        <f t="shared" si="51"/>
        <v>12</v>
      </c>
      <c r="G120" s="13">
        <f t="shared" si="51"/>
        <v>8</v>
      </c>
      <c r="H120" s="13">
        <f t="shared" si="51"/>
        <v>6</v>
      </c>
      <c r="I120" s="13">
        <f t="shared" si="51"/>
        <v>14</v>
      </c>
      <c r="J120" s="13">
        <f t="shared" si="51"/>
        <v>5</v>
      </c>
      <c r="K120" s="13">
        <f t="shared" si="51"/>
        <v>4</v>
      </c>
      <c r="L120" s="13">
        <f t="shared" si="51"/>
        <v>9</v>
      </c>
      <c r="M120" s="13">
        <f t="shared" si="51"/>
        <v>12</v>
      </c>
      <c r="N120" s="13">
        <f t="shared" si="51"/>
        <v>9</v>
      </c>
      <c r="O120" s="13">
        <f t="shared" si="51"/>
        <v>21</v>
      </c>
      <c r="P120" s="13">
        <f t="shared" si="51"/>
        <v>3</v>
      </c>
      <c r="Q120" s="13">
        <f t="shared" si="51"/>
        <v>2</v>
      </c>
      <c r="R120" s="13">
        <f t="shared" si="51"/>
        <v>5</v>
      </c>
    </row>
    <row r="121" spans="1:18" outlineLevel="3" x14ac:dyDescent="0.25">
      <c r="A121" s="52" t="s">
        <v>115</v>
      </c>
      <c r="B121" s="52"/>
      <c r="C121" s="52"/>
      <c r="D121" s="13">
        <f t="shared" ref="D121:R121" si="52">SUBTOTAL(9,D122:D122)</f>
        <v>4</v>
      </c>
      <c r="E121" s="13">
        <f t="shared" si="52"/>
        <v>8</v>
      </c>
      <c r="F121" s="13">
        <f t="shared" si="52"/>
        <v>12</v>
      </c>
      <c r="G121" s="13">
        <f t="shared" si="52"/>
        <v>8</v>
      </c>
      <c r="H121" s="13">
        <f t="shared" si="52"/>
        <v>6</v>
      </c>
      <c r="I121" s="13">
        <f t="shared" si="52"/>
        <v>14</v>
      </c>
      <c r="J121" s="13">
        <f t="shared" si="52"/>
        <v>5</v>
      </c>
      <c r="K121" s="13">
        <f t="shared" si="52"/>
        <v>4</v>
      </c>
      <c r="L121" s="13">
        <f t="shared" si="52"/>
        <v>9</v>
      </c>
      <c r="M121" s="13">
        <f t="shared" si="52"/>
        <v>12</v>
      </c>
      <c r="N121" s="13">
        <f t="shared" si="52"/>
        <v>9</v>
      </c>
      <c r="O121" s="13">
        <f t="shared" si="52"/>
        <v>21</v>
      </c>
      <c r="P121" s="13">
        <f t="shared" si="52"/>
        <v>3</v>
      </c>
      <c r="Q121" s="13">
        <f t="shared" si="52"/>
        <v>2</v>
      </c>
      <c r="R121" s="13">
        <f t="shared" si="52"/>
        <v>5</v>
      </c>
    </row>
    <row r="122" spans="1:18" outlineLevel="4" x14ac:dyDescent="0.25">
      <c r="A122" s="8">
        <v>4.0301</v>
      </c>
      <c r="B122" s="8" t="s">
        <v>81</v>
      </c>
      <c r="C122" s="8" t="s">
        <v>147</v>
      </c>
      <c r="D122" s="8">
        <v>4</v>
      </c>
      <c r="E122" s="8">
        <v>8</v>
      </c>
      <c r="F122" s="8">
        <f t="shared" si="43"/>
        <v>12</v>
      </c>
      <c r="G122" s="8">
        <v>8</v>
      </c>
      <c r="H122" s="8">
        <v>6</v>
      </c>
      <c r="I122" s="8">
        <f t="shared" si="44"/>
        <v>14</v>
      </c>
      <c r="J122" s="8">
        <v>5</v>
      </c>
      <c r="K122" s="8">
        <v>4</v>
      </c>
      <c r="L122" s="8">
        <f t="shared" si="45"/>
        <v>9</v>
      </c>
      <c r="M122" s="8">
        <v>12</v>
      </c>
      <c r="N122" s="8">
        <v>9</v>
      </c>
      <c r="O122" s="8">
        <f t="shared" si="46"/>
        <v>21</v>
      </c>
      <c r="P122" s="8">
        <v>3</v>
      </c>
      <c r="Q122" s="8">
        <v>2</v>
      </c>
      <c r="R122" s="8">
        <f t="shared" si="47"/>
        <v>5</v>
      </c>
    </row>
  </sheetData>
  <sortState xmlns:xlrd2="http://schemas.microsoft.com/office/spreadsheetml/2017/richdata2" ref="A17:R122">
    <sortCondition ref="A17:A122"/>
    <sortCondition ref="C17:C122"/>
  </sortState>
  <mergeCells count="49">
    <mergeCell ref="A62:C62"/>
    <mergeCell ref="A66:C66"/>
    <mergeCell ref="A40:C40"/>
    <mergeCell ref="A17:C17"/>
    <mergeCell ref="A20:C20"/>
    <mergeCell ref="A24:C24"/>
    <mergeCell ref="A16:C16"/>
    <mergeCell ref="A23:C23"/>
    <mergeCell ref="A26:C26"/>
    <mergeCell ref="A39:C39"/>
    <mergeCell ref="A60:C60"/>
    <mergeCell ref="A57:C57"/>
    <mergeCell ref="A114:C114"/>
    <mergeCell ref="A120:C120"/>
    <mergeCell ref="A61:C61"/>
    <mergeCell ref="A75:C75"/>
    <mergeCell ref="A27:C27"/>
    <mergeCell ref="A33:C33"/>
    <mergeCell ref="A70:C70"/>
    <mergeCell ref="A74:C74"/>
    <mergeCell ref="A80:C80"/>
    <mergeCell ref="A102:C102"/>
    <mergeCell ref="A81:C81"/>
    <mergeCell ref="A98:C98"/>
    <mergeCell ref="A71:C71"/>
    <mergeCell ref="A76:C76"/>
    <mergeCell ref="A78:C78"/>
    <mergeCell ref="A68:C68"/>
    <mergeCell ref="A121:C121"/>
    <mergeCell ref="A1:R1"/>
    <mergeCell ref="A2:R2"/>
    <mergeCell ref="P3:R3"/>
    <mergeCell ref="A4:R4"/>
    <mergeCell ref="A5:R5"/>
    <mergeCell ref="A7:R7"/>
    <mergeCell ref="A8:C9"/>
    <mergeCell ref="D8:F8"/>
    <mergeCell ref="G8:I8"/>
    <mergeCell ref="J8:L8"/>
    <mergeCell ref="M8:O8"/>
    <mergeCell ref="P8:R8"/>
    <mergeCell ref="A105:C105"/>
    <mergeCell ref="A103:C103"/>
    <mergeCell ref="A116:C116"/>
    <mergeCell ref="B15:C15"/>
    <mergeCell ref="B11:C11"/>
    <mergeCell ref="B12:C12"/>
    <mergeCell ref="B13:C13"/>
    <mergeCell ref="B14:C14"/>
  </mergeCells>
  <printOptions horizontalCentered="1"/>
  <pageMargins left="0.25" right="0.25" top="0.75" bottom="0.75" header="0.3" footer="0.3"/>
  <pageSetup fitToHeight="0" orientation="landscape" horizontalDpi="90" verticalDpi="90" r:id="rId1"/>
  <headerFooter>
    <oddHeader>&amp;L&amp;G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9E6E2D-3FF3-49EE-914F-0A29056D031A}">
  <dimension ref="A1:R31"/>
  <sheetViews>
    <sheetView tabSelected="1" zoomScale="80" zoomScaleNormal="80" workbookViewId="0">
      <selection activeCell="D11" sqref="D11"/>
    </sheetView>
  </sheetViews>
  <sheetFormatPr defaultRowHeight="15" outlineLevelRow="4" x14ac:dyDescent="0.25"/>
  <cols>
    <col min="3" max="3" width="27.28515625" bestFit="1" customWidth="1"/>
  </cols>
  <sheetData>
    <row r="1" spans="1:18" x14ac:dyDescent="0.25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</row>
    <row r="2" spans="1:18" x14ac:dyDescent="0.25">
      <c r="A2" s="48" t="s">
        <v>105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</row>
    <row r="3" spans="1:18" x14ac:dyDescent="0.25">
      <c r="A3" s="2"/>
      <c r="B3" s="2"/>
      <c r="C3" s="2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51" t="s">
        <v>157</v>
      </c>
      <c r="Q3" s="51"/>
      <c r="R3" s="51"/>
    </row>
    <row r="4" spans="1:18" x14ac:dyDescent="0.25">
      <c r="A4" s="49" t="s">
        <v>159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</row>
    <row r="5" spans="1:18" x14ac:dyDescent="0.25">
      <c r="A5" s="50" t="s">
        <v>148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</row>
    <row r="6" spans="1:18" x14ac:dyDescent="0.25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7" t="s">
        <v>155</v>
      </c>
    </row>
    <row r="7" spans="1:18" x14ac:dyDescent="0.25">
      <c r="A7" s="51" t="s">
        <v>90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</row>
    <row r="8" spans="1:18" x14ac:dyDescent="0.25">
      <c r="A8" s="53" t="s">
        <v>1</v>
      </c>
      <c r="B8" s="53"/>
      <c r="C8" s="53"/>
      <c r="D8" s="54" t="s">
        <v>92</v>
      </c>
      <c r="E8" s="54"/>
      <c r="F8" s="54"/>
      <c r="G8" s="54" t="s">
        <v>93</v>
      </c>
      <c r="H8" s="54"/>
      <c r="I8" s="54"/>
      <c r="J8" s="54" t="s">
        <v>104</v>
      </c>
      <c r="K8" s="54"/>
      <c r="L8" s="54"/>
      <c r="M8" s="54" t="s">
        <v>113</v>
      </c>
      <c r="N8" s="54"/>
      <c r="O8" s="54"/>
      <c r="P8" s="54" t="s">
        <v>116</v>
      </c>
      <c r="Q8" s="54"/>
      <c r="R8" s="54"/>
    </row>
    <row r="9" spans="1:18" x14ac:dyDescent="0.25">
      <c r="A9" s="53"/>
      <c r="B9" s="53"/>
      <c r="C9" s="53"/>
      <c r="D9" s="34" t="s">
        <v>2</v>
      </c>
      <c r="E9" s="34" t="s">
        <v>3</v>
      </c>
      <c r="F9" s="34" t="s">
        <v>4</v>
      </c>
      <c r="G9" s="34" t="s">
        <v>2</v>
      </c>
      <c r="H9" s="34" t="s">
        <v>3</v>
      </c>
      <c r="I9" s="34" t="s">
        <v>4</v>
      </c>
      <c r="J9" s="34" t="s">
        <v>2</v>
      </c>
      <c r="K9" s="34" t="s">
        <v>3</v>
      </c>
      <c r="L9" s="34" t="s">
        <v>4</v>
      </c>
      <c r="M9" s="34" t="s">
        <v>2</v>
      </c>
      <c r="N9" s="34" t="s">
        <v>3</v>
      </c>
      <c r="O9" s="34" t="s">
        <v>4</v>
      </c>
      <c r="P9" s="34" t="s">
        <v>2</v>
      </c>
      <c r="Q9" s="34" t="s">
        <v>3</v>
      </c>
      <c r="R9" s="34" t="s">
        <v>4</v>
      </c>
    </row>
    <row r="10" spans="1:18" s="5" customFormat="1" ht="12.75" outlineLevel="1" x14ac:dyDescent="0.25">
      <c r="A10" s="55" t="s">
        <v>134</v>
      </c>
      <c r="B10" s="55"/>
      <c r="C10" s="55"/>
      <c r="D10" s="13">
        <f t="shared" ref="D10:R10" si="0">SUBTOTAL(9,D11:D31)</f>
        <v>21</v>
      </c>
      <c r="E10" s="13">
        <f t="shared" si="0"/>
        <v>51</v>
      </c>
      <c r="F10" s="13">
        <f t="shared" si="0"/>
        <v>72</v>
      </c>
      <c r="G10" s="13">
        <f t="shared" si="0"/>
        <v>21</v>
      </c>
      <c r="H10" s="13">
        <f t="shared" si="0"/>
        <v>73</v>
      </c>
      <c r="I10" s="13">
        <f t="shared" si="0"/>
        <v>94</v>
      </c>
      <c r="J10" s="13">
        <f t="shared" si="0"/>
        <v>11</v>
      </c>
      <c r="K10" s="13">
        <f t="shared" si="0"/>
        <v>40</v>
      </c>
      <c r="L10" s="13">
        <f t="shared" si="0"/>
        <v>51</v>
      </c>
      <c r="M10" s="13">
        <f t="shared" si="0"/>
        <v>17</v>
      </c>
      <c r="N10" s="13">
        <f t="shared" si="0"/>
        <v>79</v>
      </c>
      <c r="O10" s="13">
        <f t="shared" si="0"/>
        <v>96</v>
      </c>
      <c r="P10" s="13">
        <f t="shared" si="0"/>
        <v>21</v>
      </c>
      <c r="Q10" s="13">
        <f t="shared" si="0"/>
        <v>69</v>
      </c>
      <c r="R10" s="13">
        <f t="shared" si="0"/>
        <v>90</v>
      </c>
    </row>
    <row r="11" spans="1:18" s="5" customFormat="1" ht="12.75" outlineLevel="3" collapsed="1" x14ac:dyDescent="0.25">
      <c r="A11" s="52" t="s">
        <v>115</v>
      </c>
      <c r="B11" s="52"/>
      <c r="C11" s="52"/>
      <c r="D11" s="13">
        <f t="shared" ref="D11:R11" si="1">SUBTOTAL(9,D12:D27)</f>
        <v>12</v>
      </c>
      <c r="E11" s="13">
        <f t="shared" si="1"/>
        <v>29</v>
      </c>
      <c r="F11" s="13">
        <f t="shared" si="1"/>
        <v>41</v>
      </c>
      <c r="G11" s="13">
        <f t="shared" si="1"/>
        <v>13</v>
      </c>
      <c r="H11" s="13">
        <f t="shared" si="1"/>
        <v>41</v>
      </c>
      <c r="I11" s="13">
        <f t="shared" si="1"/>
        <v>54</v>
      </c>
      <c r="J11" s="13">
        <f t="shared" si="1"/>
        <v>9</v>
      </c>
      <c r="K11" s="13">
        <f t="shared" si="1"/>
        <v>33</v>
      </c>
      <c r="L11" s="13">
        <f t="shared" si="1"/>
        <v>42</v>
      </c>
      <c r="M11" s="13">
        <f t="shared" si="1"/>
        <v>14</v>
      </c>
      <c r="N11" s="13">
        <f t="shared" si="1"/>
        <v>60</v>
      </c>
      <c r="O11" s="13">
        <f t="shared" si="1"/>
        <v>74</v>
      </c>
      <c r="P11" s="13">
        <f t="shared" si="1"/>
        <v>11</v>
      </c>
      <c r="Q11" s="13">
        <f t="shared" si="1"/>
        <v>57</v>
      </c>
      <c r="R11" s="13">
        <f t="shared" si="1"/>
        <v>68</v>
      </c>
    </row>
    <row r="12" spans="1:18" s="5" customFormat="1" ht="12.75" outlineLevel="4" x14ac:dyDescent="0.25">
      <c r="A12" s="8">
        <v>13.030099999999999</v>
      </c>
      <c r="B12" s="8" t="s">
        <v>51</v>
      </c>
      <c r="C12" s="8" t="s">
        <v>154</v>
      </c>
      <c r="D12" s="14"/>
      <c r="E12" s="14"/>
      <c r="F12" s="14">
        <f t="shared" ref="F12:F31" si="2">SUM(D12:E12)</f>
        <v>0</v>
      </c>
      <c r="G12" s="14"/>
      <c r="H12" s="14">
        <v>1</v>
      </c>
      <c r="I12" s="14">
        <f t="shared" ref="I12:I31" si="3">SUM(G12:H12)</f>
        <v>1</v>
      </c>
      <c r="J12" s="14"/>
      <c r="K12" s="14"/>
      <c r="L12" s="14">
        <f t="shared" ref="L12:L31" si="4">SUM(J12:K12)</f>
        <v>0</v>
      </c>
      <c r="M12" s="14"/>
      <c r="N12" s="14"/>
      <c r="O12" s="14">
        <f t="shared" ref="O12:O31" si="5">SUM(M12:N12)</f>
        <v>0</v>
      </c>
      <c r="P12" s="14"/>
      <c r="Q12" s="14"/>
      <c r="R12" s="14">
        <f t="shared" ref="R12:R31" si="6">SUM(P12:Q12)</f>
        <v>0</v>
      </c>
    </row>
    <row r="13" spans="1:18" s="5" customFormat="1" ht="12.75" outlineLevel="4" x14ac:dyDescent="0.25">
      <c r="A13" s="8">
        <v>13.030099999999999</v>
      </c>
      <c r="B13" s="8" t="s">
        <v>65</v>
      </c>
      <c r="C13" s="8" t="s">
        <v>137</v>
      </c>
      <c r="D13" s="14">
        <v>4</v>
      </c>
      <c r="E13" s="14">
        <v>7</v>
      </c>
      <c r="F13" s="14">
        <f t="shared" si="2"/>
        <v>11</v>
      </c>
      <c r="G13" s="14">
        <v>5</v>
      </c>
      <c r="H13" s="14">
        <v>4</v>
      </c>
      <c r="I13" s="14">
        <f t="shared" si="3"/>
        <v>9</v>
      </c>
      <c r="J13" s="14">
        <v>3</v>
      </c>
      <c r="K13" s="14">
        <v>4</v>
      </c>
      <c r="L13" s="14">
        <f t="shared" si="4"/>
        <v>7</v>
      </c>
      <c r="M13" s="14">
        <v>3</v>
      </c>
      <c r="N13" s="14">
        <v>7</v>
      </c>
      <c r="O13" s="14">
        <f t="shared" si="5"/>
        <v>10</v>
      </c>
      <c r="P13" s="14">
        <v>3</v>
      </c>
      <c r="Q13" s="14">
        <v>8</v>
      </c>
      <c r="R13" s="14">
        <f t="shared" si="6"/>
        <v>11</v>
      </c>
    </row>
    <row r="14" spans="1:18" s="5" customFormat="1" ht="12.75" outlineLevel="4" x14ac:dyDescent="0.25">
      <c r="A14" s="8">
        <v>13.040100000000001</v>
      </c>
      <c r="B14" s="8" t="s">
        <v>52</v>
      </c>
      <c r="C14" s="8" t="s">
        <v>151</v>
      </c>
      <c r="D14" s="14"/>
      <c r="E14" s="14">
        <v>1</v>
      </c>
      <c r="F14" s="14">
        <f t="shared" si="2"/>
        <v>1</v>
      </c>
      <c r="G14" s="14"/>
      <c r="H14" s="14"/>
      <c r="I14" s="14">
        <f t="shared" si="3"/>
        <v>0</v>
      </c>
      <c r="J14" s="14"/>
      <c r="K14" s="14"/>
      <c r="L14" s="14">
        <f t="shared" si="4"/>
        <v>0</v>
      </c>
      <c r="M14" s="14"/>
      <c r="N14" s="14"/>
      <c r="O14" s="14">
        <f t="shared" si="5"/>
        <v>0</v>
      </c>
      <c r="P14" s="14"/>
      <c r="Q14" s="14"/>
      <c r="R14" s="14">
        <f t="shared" si="6"/>
        <v>0</v>
      </c>
    </row>
    <row r="15" spans="1:18" s="5" customFormat="1" ht="12.75" outlineLevel="4" x14ac:dyDescent="0.25">
      <c r="A15" s="8">
        <v>13.040100000000001</v>
      </c>
      <c r="B15" s="8" t="s">
        <v>85</v>
      </c>
      <c r="C15" s="8" t="s">
        <v>86</v>
      </c>
      <c r="D15" s="14">
        <v>3</v>
      </c>
      <c r="E15" s="14">
        <v>7</v>
      </c>
      <c r="F15" s="14">
        <f t="shared" si="2"/>
        <v>10</v>
      </c>
      <c r="G15" s="14"/>
      <c r="H15" s="14">
        <v>11</v>
      </c>
      <c r="I15" s="14">
        <f t="shared" si="3"/>
        <v>11</v>
      </c>
      <c r="J15" s="14">
        <v>1</v>
      </c>
      <c r="K15" s="14">
        <v>7</v>
      </c>
      <c r="L15" s="14">
        <f t="shared" si="4"/>
        <v>8</v>
      </c>
      <c r="M15" s="14">
        <v>1</v>
      </c>
      <c r="N15" s="14">
        <v>9</v>
      </c>
      <c r="O15" s="14">
        <f t="shared" si="5"/>
        <v>10</v>
      </c>
      <c r="P15" s="14">
        <v>2</v>
      </c>
      <c r="Q15" s="14">
        <v>7</v>
      </c>
      <c r="R15" s="14">
        <f t="shared" si="6"/>
        <v>9</v>
      </c>
    </row>
    <row r="16" spans="1:18" s="5" customFormat="1" ht="12.75" outlineLevel="4" x14ac:dyDescent="0.25">
      <c r="A16" s="8">
        <v>13.0601</v>
      </c>
      <c r="B16" s="8" t="s">
        <v>83</v>
      </c>
      <c r="C16" s="8" t="s">
        <v>84</v>
      </c>
      <c r="D16" s="14"/>
      <c r="E16" s="14">
        <v>1</v>
      </c>
      <c r="F16" s="14">
        <f t="shared" si="2"/>
        <v>1</v>
      </c>
      <c r="G16" s="14">
        <v>1</v>
      </c>
      <c r="H16" s="14">
        <v>1</v>
      </c>
      <c r="I16" s="14">
        <f t="shared" si="3"/>
        <v>2</v>
      </c>
      <c r="J16" s="14">
        <v>1</v>
      </c>
      <c r="K16" s="14">
        <v>8</v>
      </c>
      <c r="L16" s="14">
        <f t="shared" si="4"/>
        <v>9</v>
      </c>
      <c r="M16" s="14">
        <v>2</v>
      </c>
      <c r="N16" s="14">
        <v>4</v>
      </c>
      <c r="O16" s="14">
        <f t="shared" si="5"/>
        <v>6</v>
      </c>
      <c r="P16" s="14">
        <v>2</v>
      </c>
      <c r="Q16" s="14">
        <v>4</v>
      </c>
      <c r="R16" s="14">
        <f t="shared" si="6"/>
        <v>6</v>
      </c>
    </row>
    <row r="17" spans="1:18" s="5" customFormat="1" ht="12.75" outlineLevel="4" x14ac:dyDescent="0.25">
      <c r="A17" s="8">
        <v>13.0601</v>
      </c>
      <c r="B17" s="8" t="s">
        <v>53</v>
      </c>
      <c r="C17" s="8" t="s">
        <v>138</v>
      </c>
      <c r="D17" s="14"/>
      <c r="E17" s="14">
        <v>1</v>
      </c>
      <c r="F17" s="14">
        <f t="shared" si="2"/>
        <v>1</v>
      </c>
      <c r="G17" s="14"/>
      <c r="H17" s="14"/>
      <c r="I17" s="14">
        <f t="shared" si="3"/>
        <v>0</v>
      </c>
      <c r="J17" s="14"/>
      <c r="K17" s="14"/>
      <c r="L17" s="14">
        <f t="shared" si="4"/>
        <v>0</v>
      </c>
      <c r="M17" s="14"/>
      <c r="N17" s="14">
        <v>1</v>
      </c>
      <c r="O17" s="14">
        <f t="shared" si="5"/>
        <v>1</v>
      </c>
      <c r="P17" s="14"/>
      <c r="Q17" s="14">
        <v>1</v>
      </c>
      <c r="R17" s="14">
        <f t="shared" si="6"/>
        <v>1</v>
      </c>
    </row>
    <row r="18" spans="1:18" s="5" customFormat="1" ht="12.75" outlineLevel="4" x14ac:dyDescent="0.25">
      <c r="A18" s="8">
        <v>13.100099999999999</v>
      </c>
      <c r="B18" s="8" t="s">
        <v>110</v>
      </c>
      <c r="C18" s="8" t="s">
        <v>111</v>
      </c>
      <c r="D18" s="14"/>
      <c r="E18" s="14"/>
      <c r="F18" s="14">
        <f t="shared" si="2"/>
        <v>0</v>
      </c>
      <c r="G18" s="14"/>
      <c r="H18" s="14"/>
      <c r="I18" s="14">
        <f t="shared" si="3"/>
        <v>0</v>
      </c>
      <c r="J18" s="14"/>
      <c r="K18" s="14"/>
      <c r="L18" s="14">
        <f t="shared" si="4"/>
        <v>0</v>
      </c>
      <c r="M18" s="14">
        <v>1</v>
      </c>
      <c r="N18" s="14">
        <v>9</v>
      </c>
      <c r="O18" s="14">
        <f t="shared" si="5"/>
        <v>10</v>
      </c>
      <c r="P18" s="14">
        <v>1</v>
      </c>
      <c r="Q18" s="14">
        <v>12</v>
      </c>
      <c r="R18" s="14">
        <f t="shared" si="6"/>
        <v>13</v>
      </c>
    </row>
    <row r="19" spans="1:18" s="5" customFormat="1" ht="12.75" outlineLevel="4" x14ac:dyDescent="0.25">
      <c r="A19" s="8">
        <v>13.100099999999999</v>
      </c>
      <c r="B19" s="8" t="s">
        <v>54</v>
      </c>
      <c r="C19" s="8" t="s">
        <v>135</v>
      </c>
      <c r="D19" s="14"/>
      <c r="E19" s="14">
        <v>3</v>
      </c>
      <c r="F19" s="14">
        <f t="shared" si="2"/>
        <v>3</v>
      </c>
      <c r="G19" s="14"/>
      <c r="H19" s="14">
        <v>8</v>
      </c>
      <c r="I19" s="14">
        <f t="shared" si="3"/>
        <v>8</v>
      </c>
      <c r="J19" s="14">
        <v>1</v>
      </c>
      <c r="K19" s="14">
        <v>1</v>
      </c>
      <c r="L19" s="14">
        <f t="shared" si="4"/>
        <v>2</v>
      </c>
      <c r="M19" s="14"/>
      <c r="N19" s="14">
        <v>2</v>
      </c>
      <c r="O19" s="14">
        <f t="shared" si="5"/>
        <v>2</v>
      </c>
      <c r="P19" s="14"/>
      <c r="Q19" s="14"/>
      <c r="R19" s="14">
        <f t="shared" si="6"/>
        <v>0</v>
      </c>
    </row>
    <row r="20" spans="1:18" s="5" customFormat="1" ht="12.75" outlineLevel="4" x14ac:dyDescent="0.25">
      <c r="A20" s="8">
        <v>13.110099999999999</v>
      </c>
      <c r="B20" s="8" t="s">
        <v>55</v>
      </c>
      <c r="C20" s="8" t="s">
        <v>139</v>
      </c>
      <c r="D20" s="14">
        <v>1</v>
      </c>
      <c r="E20" s="14">
        <v>2</v>
      </c>
      <c r="F20" s="14">
        <f t="shared" si="2"/>
        <v>3</v>
      </c>
      <c r="G20" s="14">
        <v>1</v>
      </c>
      <c r="H20" s="14">
        <v>4</v>
      </c>
      <c r="I20" s="14">
        <f t="shared" si="3"/>
        <v>5</v>
      </c>
      <c r="J20" s="14">
        <v>1</v>
      </c>
      <c r="K20" s="14">
        <v>4</v>
      </c>
      <c r="L20" s="14">
        <f t="shared" si="4"/>
        <v>5</v>
      </c>
      <c r="M20" s="14">
        <v>3</v>
      </c>
      <c r="N20" s="14">
        <v>5</v>
      </c>
      <c r="O20" s="14">
        <f t="shared" si="5"/>
        <v>8</v>
      </c>
      <c r="P20" s="14">
        <v>2</v>
      </c>
      <c r="Q20" s="14">
        <v>7</v>
      </c>
      <c r="R20" s="14">
        <f t="shared" si="6"/>
        <v>9</v>
      </c>
    </row>
    <row r="21" spans="1:18" s="5" customFormat="1" ht="12.75" outlineLevel="4" x14ac:dyDescent="0.25">
      <c r="A21" s="8">
        <v>13.121</v>
      </c>
      <c r="B21" s="8" t="s">
        <v>60</v>
      </c>
      <c r="C21" s="8" t="s">
        <v>61</v>
      </c>
      <c r="D21" s="14"/>
      <c r="E21" s="14">
        <v>1</v>
      </c>
      <c r="F21" s="14">
        <f t="shared" si="2"/>
        <v>1</v>
      </c>
      <c r="G21" s="14"/>
      <c r="H21" s="14">
        <v>1</v>
      </c>
      <c r="I21" s="14">
        <f t="shared" si="3"/>
        <v>1</v>
      </c>
      <c r="J21" s="14"/>
      <c r="K21" s="14">
        <v>3</v>
      </c>
      <c r="L21" s="14">
        <f t="shared" si="4"/>
        <v>3</v>
      </c>
      <c r="M21" s="14"/>
      <c r="N21" s="14">
        <v>4</v>
      </c>
      <c r="O21" s="14">
        <f t="shared" si="5"/>
        <v>4</v>
      </c>
      <c r="P21" s="14"/>
      <c r="Q21" s="14">
        <v>5</v>
      </c>
      <c r="R21" s="14">
        <f t="shared" si="6"/>
        <v>5</v>
      </c>
    </row>
    <row r="22" spans="1:18" s="5" customFormat="1" ht="12.75" outlineLevel="4" x14ac:dyDescent="0.25">
      <c r="A22" s="8">
        <v>13.121</v>
      </c>
      <c r="B22" s="8" t="s">
        <v>58</v>
      </c>
      <c r="C22" s="8" t="s">
        <v>59</v>
      </c>
      <c r="D22" s="14"/>
      <c r="E22" s="14">
        <v>1</v>
      </c>
      <c r="F22" s="14">
        <f t="shared" si="2"/>
        <v>1</v>
      </c>
      <c r="G22" s="14"/>
      <c r="H22" s="14">
        <v>7</v>
      </c>
      <c r="I22" s="14">
        <f t="shared" si="3"/>
        <v>7</v>
      </c>
      <c r="J22" s="14"/>
      <c r="K22" s="14">
        <v>1</v>
      </c>
      <c r="L22" s="14">
        <f t="shared" si="4"/>
        <v>1</v>
      </c>
      <c r="M22" s="14"/>
      <c r="N22" s="14">
        <v>3</v>
      </c>
      <c r="O22" s="14">
        <f t="shared" si="5"/>
        <v>3</v>
      </c>
      <c r="P22" s="14"/>
      <c r="Q22" s="14">
        <v>4</v>
      </c>
      <c r="R22" s="14">
        <f t="shared" si="6"/>
        <v>4</v>
      </c>
    </row>
    <row r="23" spans="1:18" s="5" customFormat="1" ht="12.75" outlineLevel="4" x14ac:dyDescent="0.25">
      <c r="A23" s="8">
        <v>13.121</v>
      </c>
      <c r="B23" s="8" t="s">
        <v>56</v>
      </c>
      <c r="C23" s="8" t="s">
        <v>57</v>
      </c>
      <c r="D23" s="14"/>
      <c r="E23" s="14"/>
      <c r="F23" s="14">
        <f t="shared" si="2"/>
        <v>0</v>
      </c>
      <c r="G23" s="14"/>
      <c r="H23" s="14"/>
      <c r="I23" s="14">
        <f t="shared" si="3"/>
        <v>0</v>
      </c>
      <c r="J23" s="14"/>
      <c r="K23" s="14"/>
      <c r="L23" s="14">
        <f t="shared" si="4"/>
        <v>0</v>
      </c>
      <c r="M23" s="14"/>
      <c r="N23" s="14">
        <v>1</v>
      </c>
      <c r="O23" s="14">
        <f t="shared" si="5"/>
        <v>1</v>
      </c>
      <c r="P23" s="14"/>
      <c r="Q23" s="14"/>
      <c r="R23" s="14">
        <f t="shared" si="6"/>
        <v>0</v>
      </c>
    </row>
    <row r="24" spans="1:18" s="5" customFormat="1" ht="12.75" outlineLevel="4" x14ac:dyDescent="0.25">
      <c r="A24" s="8">
        <v>13.1401</v>
      </c>
      <c r="B24" s="8" t="s">
        <v>62</v>
      </c>
      <c r="C24" s="8" t="s">
        <v>140</v>
      </c>
      <c r="D24" s="14">
        <v>1</v>
      </c>
      <c r="E24" s="14">
        <v>2</v>
      </c>
      <c r="F24" s="14">
        <f t="shared" si="2"/>
        <v>3</v>
      </c>
      <c r="G24" s="14">
        <v>1</v>
      </c>
      <c r="H24" s="14">
        <v>2</v>
      </c>
      <c r="I24" s="14">
        <f t="shared" si="3"/>
        <v>3</v>
      </c>
      <c r="J24" s="14"/>
      <c r="K24" s="14">
        <v>3</v>
      </c>
      <c r="L24" s="14">
        <f t="shared" si="4"/>
        <v>3</v>
      </c>
      <c r="M24" s="14">
        <v>2</v>
      </c>
      <c r="N24" s="14">
        <v>10</v>
      </c>
      <c r="O24" s="14">
        <f t="shared" si="5"/>
        <v>12</v>
      </c>
      <c r="P24" s="14">
        <v>1</v>
      </c>
      <c r="Q24" s="14">
        <v>6</v>
      </c>
      <c r="R24" s="14">
        <f t="shared" si="6"/>
        <v>7</v>
      </c>
    </row>
    <row r="25" spans="1:18" s="5" customFormat="1" ht="12.75" outlineLevel="4" x14ac:dyDescent="0.25">
      <c r="A25" s="8">
        <v>19.010100000000001</v>
      </c>
      <c r="B25" s="8" t="s">
        <v>63</v>
      </c>
      <c r="C25" s="8" t="s">
        <v>152</v>
      </c>
      <c r="D25" s="14"/>
      <c r="E25" s="14">
        <v>2</v>
      </c>
      <c r="F25" s="14">
        <f t="shared" si="2"/>
        <v>2</v>
      </c>
      <c r="G25" s="14"/>
      <c r="H25" s="14">
        <v>1</v>
      </c>
      <c r="I25" s="14">
        <f t="shared" si="3"/>
        <v>1</v>
      </c>
      <c r="J25" s="14"/>
      <c r="K25" s="14">
        <v>1</v>
      </c>
      <c r="L25" s="14">
        <f t="shared" si="4"/>
        <v>1</v>
      </c>
      <c r="M25" s="14"/>
      <c r="N25" s="14"/>
      <c r="O25" s="14">
        <f t="shared" si="5"/>
        <v>0</v>
      </c>
      <c r="P25" s="14"/>
      <c r="Q25" s="14"/>
      <c r="R25" s="14">
        <f t="shared" si="6"/>
        <v>0</v>
      </c>
    </row>
    <row r="26" spans="1:18" s="5" customFormat="1" ht="12.75" outlineLevel="4" x14ac:dyDescent="0.25">
      <c r="A26" s="8">
        <v>19.010100000000001</v>
      </c>
      <c r="B26" s="8" t="s">
        <v>50</v>
      </c>
      <c r="C26" s="8" t="s">
        <v>136</v>
      </c>
      <c r="D26" s="14"/>
      <c r="E26" s="14">
        <v>1</v>
      </c>
      <c r="F26" s="14">
        <f t="shared" si="2"/>
        <v>1</v>
      </c>
      <c r="G26" s="14"/>
      <c r="H26" s="14"/>
      <c r="I26" s="14">
        <f t="shared" si="3"/>
        <v>0</v>
      </c>
      <c r="J26" s="14"/>
      <c r="K26" s="14"/>
      <c r="L26" s="14">
        <f t="shared" si="4"/>
        <v>0</v>
      </c>
      <c r="M26" s="14"/>
      <c r="N26" s="14">
        <v>1</v>
      </c>
      <c r="O26" s="14">
        <f t="shared" si="5"/>
        <v>1</v>
      </c>
      <c r="P26" s="14"/>
      <c r="Q26" s="14"/>
      <c r="R26" s="14">
        <f t="shared" si="6"/>
        <v>0</v>
      </c>
    </row>
    <row r="27" spans="1:18" s="5" customFormat="1" ht="12.75" outlineLevel="4" x14ac:dyDescent="0.25">
      <c r="A27" s="8">
        <v>31.0505</v>
      </c>
      <c r="B27" s="8" t="s">
        <v>64</v>
      </c>
      <c r="C27" s="8" t="s">
        <v>141</v>
      </c>
      <c r="D27" s="14">
        <v>3</v>
      </c>
      <c r="E27" s="14"/>
      <c r="F27" s="14">
        <f t="shared" si="2"/>
        <v>3</v>
      </c>
      <c r="G27" s="14">
        <v>5</v>
      </c>
      <c r="H27" s="14">
        <v>1</v>
      </c>
      <c r="I27" s="14">
        <f t="shared" si="3"/>
        <v>6</v>
      </c>
      <c r="J27" s="14">
        <v>2</v>
      </c>
      <c r="K27" s="14">
        <v>1</v>
      </c>
      <c r="L27" s="14">
        <f t="shared" si="4"/>
        <v>3</v>
      </c>
      <c r="M27" s="14">
        <v>2</v>
      </c>
      <c r="N27" s="14">
        <v>4</v>
      </c>
      <c r="O27" s="14">
        <f t="shared" si="5"/>
        <v>6</v>
      </c>
      <c r="P27" s="14"/>
      <c r="Q27" s="14">
        <v>3</v>
      </c>
      <c r="R27" s="14">
        <f t="shared" si="6"/>
        <v>3</v>
      </c>
    </row>
    <row r="28" spans="1:18" s="5" customFormat="1" ht="12.75" outlineLevel="3" x14ac:dyDescent="0.25">
      <c r="A28" s="52" t="s">
        <v>7</v>
      </c>
      <c r="B28" s="52"/>
      <c r="C28" s="52"/>
      <c r="D28" s="13">
        <f t="shared" ref="D28:R28" si="7">SUBTOTAL(9,D29:D31)</f>
        <v>9</v>
      </c>
      <c r="E28" s="13">
        <f t="shared" si="7"/>
        <v>22</v>
      </c>
      <c r="F28" s="13">
        <f t="shared" si="7"/>
        <v>31</v>
      </c>
      <c r="G28" s="13">
        <f t="shared" si="7"/>
        <v>8</v>
      </c>
      <c r="H28" s="13">
        <f t="shared" si="7"/>
        <v>32</v>
      </c>
      <c r="I28" s="13">
        <f t="shared" si="7"/>
        <v>40</v>
      </c>
      <c r="J28" s="13">
        <f t="shared" si="7"/>
        <v>2</v>
      </c>
      <c r="K28" s="13">
        <f t="shared" si="7"/>
        <v>7</v>
      </c>
      <c r="L28" s="13">
        <f t="shared" si="7"/>
        <v>9</v>
      </c>
      <c r="M28" s="13">
        <f t="shared" si="7"/>
        <v>3</v>
      </c>
      <c r="N28" s="13">
        <f t="shared" si="7"/>
        <v>19</v>
      </c>
      <c r="O28" s="13">
        <f t="shared" si="7"/>
        <v>22</v>
      </c>
      <c r="P28" s="13">
        <f t="shared" si="7"/>
        <v>10</v>
      </c>
      <c r="Q28" s="13">
        <f t="shared" si="7"/>
        <v>12</v>
      </c>
      <c r="R28" s="13">
        <f t="shared" si="7"/>
        <v>22</v>
      </c>
    </row>
    <row r="29" spans="1:18" s="5" customFormat="1" ht="12.75" outlineLevel="4" x14ac:dyDescent="0.25">
      <c r="A29" s="8">
        <v>13.030099999999999</v>
      </c>
      <c r="B29" s="8" t="s">
        <v>65</v>
      </c>
      <c r="C29" s="8" t="s">
        <v>137</v>
      </c>
      <c r="D29" s="14">
        <v>5</v>
      </c>
      <c r="E29" s="14">
        <v>9</v>
      </c>
      <c r="F29" s="14">
        <f t="shared" si="2"/>
        <v>14</v>
      </c>
      <c r="G29" s="14">
        <v>5</v>
      </c>
      <c r="H29" s="14">
        <v>16</v>
      </c>
      <c r="I29" s="14">
        <f t="shared" si="3"/>
        <v>21</v>
      </c>
      <c r="J29" s="14">
        <v>1</v>
      </c>
      <c r="K29" s="14">
        <v>4</v>
      </c>
      <c r="L29" s="14">
        <f t="shared" si="4"/>
        <v>5</v>
      </c>
      <c r="M29" s="14">
        <v>2</v>
      </c>
      <c r="N29" s="14">
        <v>11</v>
      </c>
      <c r="O29" s="14">
        <f t="shared" si="5"/>
        <v>13</v>
      </c>
      <c r="P29" s="14">
        <v>4</v>
      </c>
      <c r="Q29" s="14">
        <v>4</v>
      </c>
      <c r="R29" s="14">
        <f t="shared" si="6"/>
        <v>8</v>
      </c>
    </row>
    <row r="30" spans="1:18" s="5" customFormat="1" ht="12.75" outlineLevel="4" x14ac:dyDescent="0.25">
      <c r="A30" s="8">
        <v>13.040100000000001</v>
      </c>
      <c r="B30" s="8" t="s">
        <v>87</v>
      </c>
      <c r="C30" s="8" t="s">
        <v>86</v>
      </c>
      <c r="D30" s="14">
        <v>3</v>
      </c>
      <c r="E30" s="14">
        <v>9</v>
      </c>
      <c r="F30" s="14">
        <f t="shared" si="2"/>
        <v>12</v>
      </c>
      <c r="G30" s="14">
        <v>2</v>
      </c>
      <c r="H30" s="14">
        <v>12</v>
      </c>
      <c r="I30" s="14">
        <f t="shared" si="3"/>
        <v>14</v>
      </c>
      <c r="J30" s="14"/>
      <c r="K30" s="14">
        <v>2</v>
      </c>
      <c r="L30" s="14">
        <f t="shared" si="4"/>
        <v>2</v>
      </c>
      <c r="M30" s="14">
        <v>1</v>
      </c>
      <c r="N30" s="14">
        <v>5</v>
      </c>
      <c r="O30" s="14">
        <f t="shared" si="5"/>
        <v>6</v>
      </c>
      <c r="P30" s="14">
        <v>6</v>
      </c>
      <c r="Q30" s="14">
        <v>7</v>
      </c>
      <c r="R30" s="14">
        <f t="shared" si="6"/>
        <v>13</v>
      </c>
    </row>
    <row r="31" spans="1:18" s="5" customFormat="1" ht="12.75" outlineLevel="4" x14ac:dyDescent="0.25">
      <c r="A31" s="8">
        <v>13.110099999999999</v>
      </c>
      <c r="B31" s="8" t="s">
        <v>66</v>
      </c>
      <c r="C31" s="8" t="s">
        <v>139</v>
      </c>
      <c r="D31" s="14">
        <v>1</v>
      </c>
      <c r="E31" s="14">
        <v>4</v>
      </c>
      <c r="F31" s="14">
        <f t="shared" si="2"/>
        <v>5</v>
      </c>
      <c r="G31" s="14">
        <v>1</v>
      </c>
      <c r="H31" s="14">
        <v>4</v>
      </c>
      <c r="I31" s="14">
        <f t="shared" si="3"/>
        <v>5</v>
      </c>
      <c r="J31" s="14">
        <v>1</v>
      </c>
      <c r="K31" s="14">
        <v>1</v>
      </c>
      <c r="L31" s="14">
        <f t="shared" si="4"/>
        <v>2</v>
      </c>
      <c r="M31" s="14"/>
      <c r="N31" s="14">
        <v>3</v>
      </c>
      <c r="O31" s="14">
        <f t="shared" si="5"/>
        <v>3</v>
      </c>
      <c r="P31" s="14"/>
      <c r="Q31" s="14">
        <v>1</v>
      </c>
      <c r="R31" s="14">
        <f t="shared" si="6"/>
        <v>1</v>
      </c>
    </row>
  </sheetData>
  <mergeCells count="15">
    <mergeCell ref="A7:R7"/>
    <mergeCell ref="A8:C9"/>
    <mergeCell ref="D8:F8"/>
    <mergeCell ref="A1:R1"/>
    <mergeCell ref="A2:R2"/>
    <mergeCell ref="P3:R3"/>
    <mergeCell ref="A4:R4"/>
    <mergeCell ref="A5:R5"/>
    <mergeCell ref="A28:C28"/>
    <mergeCell ref="G8:I8"/>
    <mergeCell ref="J8:L8"/>
    <mergeCell ref="M8:O8"/>
    <mergeCell ref="P8:R8"/>
    <mergeCell ref="A10:C10"/>
    <mergeCell ref="A11:C1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60657D69C02984EB5271C6B08AF128C" ma:contentTypeVersion="16" ma:contentTypeDescription="Create a new document." ma:contentTypeScope="" ma:versionID="906479f5ec68441b83857215f4dc2031">
  <xsd:schema xmlns:xsd="http://www.w3.org/2001/XMLSchema" xmlns:xs="http://www.w3.org/2001/XMLSchema" xmlns:p="http://schemas.microsoft.com/office/2006/metadata/properties" xmlns:ns1="http://schemas.microsoft.com/sharepoint/v3" xmlns:ns3="395e9ac8-5343-4c28-a845-6a63689a7971" xmlns:ns4="1409cb89-5e78-4c04-b324-98e405f652e0" targetNamespace="http://schemas.microsoft.com/office/2006/metadata/properties" ma:root="true" ma:fieldsID="294806e8c3bde68bad9bb0153683eed7" ns1:_="" ns3:_="" ns4:_="">
    <xsd:import namespace="http://schemas.microsoft.com/sharepoint/v3"/>
    <xsd:import namespace="395e9ac8-5343-4c28-a845-6a63689a7971"/>
    <xsd:import namespace="1409cb89-5e78-4c04-b324-98e405f652e0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1:IMAddress" minOccurs="0"/>
                <xsd:element ref="ns3:SharingHintHash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1:_ip_UnifiedCompliancePolicyProperties" minOccurs="0"/>
                <xsd:element ref="ns1:_ip_UnifiedCompliancePolicyUIAction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GenerationTime" minOccurs="0"/>
                <xsd:element ref="ns4:MediaServiceEventHashCode" minOccurs="0"/>
                <xsd:element ref="ns4:MediaServiceOCR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MAddress" ma:index="9" nillable="true" ma:displayName="IM Address" ma:internalName="IMAddress">
      <xsd:simpleType>
        <xsd:restriction base="dms:Text"/>
      </xsd:simpleType>
    </xsd:element>
    <xsd:element name="_ip_UnifiedCompliancePolicyProperties" ma:index="14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5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95e9ac8-5343-4c28-a845-6a63689a797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10" nillable="true" ma:displayName="Sharing Hint Hash" ma:internalName="SharingHintHash" ma:readOnly="true">
      <xsd:simpleType>
        <xsd:restriction base="dms:Text"/>
      </xsd:simpleType>
    </xsd:element>
    <xsd:element name="SharedWithDetails" ma:index="11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09cb89-5e78-4c04-b324-98e405f652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7" nillable="true" ma:displayName="Tags" ma:internalName="MediaServiceAutoTags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2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ddress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19A1DA44-5FAD-4516-9F46-68B258B9A14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527C70B-3C3C-4D59-B042-2CD01ACC2A2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395e9ac8-5343-4c28-a845-6a63689a7971"/>
    <ds:schemaRef ds:uri="1409cb89-5e78-4c04-b324-98e405f652e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421DFDF-946F-49BC-B80F-115843657F16}">
  <ds:schemaRefs>
    <ds:schemaRef ds:uri="http://schemas.microsoft.com/sharepoint/v3"/>
    <ds:schemaRef ds:uri="1409cb89-5e78-4c04-b324-98e405f652e0"/>
    <ds:schemaRef ds:uri="http://purl.org/dc/dcmitype/"/>
    <ds:schemaRef ds:uri="http://schemas.microsoft.com/office/2006/documentManagement/types"/>
    <ds:schemaRef ds:uri="http://purl.org/dc/elements/1.1/"/>
    <ds:schemaRef ds:uri="http://www.w3.org/XML/1998/namespace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395e9ac8-5343-4c28-a845-6a63689a7971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Resumen_2005-2018</vt:lpstr>
      <vt:lpstr>2015-2019</vt:lpstr>
      <vt:lpstr>Educacion</vt:lpstr>
      <vt:lpstr>'2015-2019'!Print_Titles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E. FLORES PABON</dc:creator>
  <cp:lastModifiedBy>sirio</cp:lastModifiedBy>
  <cp:lastPrinted>2020-12-01T22:09:42Z</cp:lastPrinted>
  <dcterms:created xsi:type="dcterms:W3CDTF">2014-05-22T13:53:47Z</dcterms:created>
  <dcterms:modified xsi:type="dcterms:W3CDTF">2021-01-25T16:57:22Z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0x010100E60657D69C02984EB5271C6B08AF128C</vt:lpwstr>
  </property>
</Properties>
</file>